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60" yWindow="30" windowWidth="10275" windowHeight="8160"/>
  </bookViews>
  <sheets>
    <sheet name="341-01" sheetId="1" r:id="rId1"/>
  </sheets>
  <definedNames>
    <definedName name="_xlnm.Print_Area" localSheetId="0">'341-01'!$A$1:$D$707</definedName>
    <definedName name="_xlnm.Print_Titles" localSheetId="0">'341-01'!$1:$6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6" i="1" l="1"/>
  <c r="C696" i="1"/>
  <c r="C692" i="1" s="1"/>
  <c r="C688" i="1" s="1"/>
  <c r="B696" i="1"/>
  <c r="D693" i="1"/>
  <c r="C693" i="1"/>
  <c r="B693" i="1"/>
  <c r="D682" i="1"/>
  <c r="D681" i="1" s="1"/>
  <c r="D679" i="1" s="1"/>
  <c r="C682" i="1"/>
  <c r="C681" i="1" s="1"/>
  <c r="C679" i="1" s="1"/>
  <c r="B682" i="1"/>
  <c r="B681" i="1" s="1"/>
  <c r="B679" i="1"/>
  <c r="D676" i="1"/>
  <c r="D675" i="1" s="1"/>
  <c r="D673" i="1" s="1"/>
  <c r="C676" i="1"/>
  <c r="C675" i="1" s="1"/>
  <c r="C673" i="1" s="1"/>
  <c r="B676" i="1"/>
  <c r="B675" i="1" s="1"/>
  <c r="B673" i="1" s="1"/>
  <c r="D671" i="1"/>
  <c r="D669" i="1" s="1"/>
  <c r="C671" i="1"/>
  <c r="B671" i="1"/>
  <c r="C669" i="1"/>
  <c r="B669" i="1"/>
  <c r="D667" i="1"/>
  <c r="D665" i="1" s="1"/>
  <c r="C667" i="1"/>
  <c r="C665" i="1" s="1"/>
  <c r="B667" i="1"/>
  <c r="B665" i="1" s="1"/>
  <c r="D660" i="1"/>
  <c r="C660" i="1"/>
  <c r="B660" i="1"/>
  <c r="D657" i="1"/>
  <c r="C657" i="1"/>
  <c r="C656" i="1" s="1"/>
  <c r="C653" i="1" s="1"/>
  <c r="B657" i="1"/>
  <c r="D648" i="1"/>
  <c r="D647" i="1" s="1"/>
  <c r="C648" i="1"/>
  <c r="C647" i="1" s="1"/>
  <c r="B648" i="1"/>
  <c r="B647" i="1"/>
  <c r="D643" i="1"/>
  <c r="D641" i="1" s="1"/>
  <c r="D640" i="1" s="1"/>
  <c r="C643" i="1"/>
  <c r="C641" i="1" s="1"/>
  <c r="C640" i="1" s="1"/>
  <c r="B643" i="1"/>
  <c r="B641" i="1"/>
  <c r="B640" i="1"/>
  <c r="D638" i="1"/>
  <c r="D636" i="1" s="1"/>
  <c r="D635" i="1" s="1"/>
  <c r="D634" i="1" s="1"/>
  <c r="C638" i="1"/>
  <c r="B638" i="1"/>
  <c r="B636" i="1" s="1"/>
  <c r="C636" i="1"/>
  <c r="C635" i="1" s="1"/>
  <c r="B635" i="1"/>
  <c r="D630" i="1"/>
  <c r="D629" i="1" s="1"/>
  <c r="C630" i="1"/>
  <c r="C629" i="1" s="1"/>
  <c r="B630" i="1"/>
  <c r="B629" i="1" s="1"/>
  <c r="B623" i="1" s="1"/>
  <c r="D626" i="1"/>
  <c r="D625" i="1" s="1"/>
  <c r="D624" i="1" s="1"/>
  <c r="C626" i="1"/>
  <c r="C625" i="1" s="1"/>
  <c r="C624" i="1" s="1"/>
  <c r="B626" i="1"/>
  <c r="B625" i="1" s="1"/>
  <c r="B624" i="1" s="1"/>
  <c r="D619" i="1"/>
  <c r="D618" i="1" s="1"/>
  <c r="C619" i="1"/>
  <c r="C618" i="1" s="1"/>
  <c r="B619" i="1"/>
  <c r="B618" i="1" s="1"/>
  <c r="B612" i="1" s="1"/>
  <c r="B611" i="1" s="1"/>
  <c r="D614" i="1"/>
  <c r="D613" i="1" s="1"/>
  <c r="C614" i="1"/>
  <c r="C613" i="1" s="1"/>
  <c r="B614" i="1"/>
  <c r="B613" i="1"/>
  <c r="C612" i="1"/>
  <c r="C611" i="1" s="1"/>
  <c r="D608" i="1"/>
  <c r="B608" i="1"/>
  <c r="B607" i="1" s="1"/>
  <c r="B606" i="1" s="1"/>
  <c r="B605" i="1" s="1"/>
  <c r="D607" i="1"/>
  <c r="D606" i="1" s="1"/>
  <c r="D605" i="1" s="1"/>
  <c r="D599" i="1"/>
  <c r="C599" i="1"/>
  <c r="B599" i="1"/>
  <c r="D594" i="1"/>
  <c r="C594" i="1"/>
  <c r="B594" i="1"/>
  <c r="B593" i="1" s="1"/>
  <c r="B591" i="1" s="1"/>
  <c r="D584" i="1"/>
  <c r="D582" i="1" s="1"/>
  <c r="C584" i="1"/>
  <c r="C582" i="1" s="1"/>
  <c r="B584" i="1"/>
  <c r="B582" i="1" s="1"/>
  <c r="D579" i="1"/>
  <c r="D577" i="1" s="1"/>
  <c r="C579" i="1"/>
  <c r="C577" i="1" s="1"/>
  <c r="B579" i="1"/>
  <c r="B577" i="1"/>
  <c r="D574" i="1"/>
  <c r="C574" i="1"/>
  <c r="B574" i="1"/>
  <c r="D571" i="1"/>
  <c r="C571" i="1"/>
  <c r="B571" i="1"/>
  <c r="D566" i="1"/>
  <c r="C566" i="1"/>
  <c r="B566" i="1"/>
  <c r="D563" i="1"/>
  <c r="C563" i="1"/>
  <c r="B563" i="1"/>
  <c r="D555" i="1"/>
  <c r="D553" i="1" s="1"/>
  <c r="C555" i="1"/>
  <c r="C553" i="1" s="1"/>
  <c r="C550" i="1" s="1"/>
  <c r="B555" i="1"/>
  <c r="B553" i="1" s="1"/>
  <c r="B550" i="1" s="1"/>
  <c r="D550" i="1"/>
  <c r="D545" i="1"/>
  <c r="C545" i="1"/>
  <c r="B545" i="1"/>
  <c r="D540" i="1"/>
  <c r="C540" i="1"/>
  <c r="C539" i="1" s="1"/>
  <c r="C538" i="1" s="1"/>
  <c r="B540" i="1"/>
  <c r="D532" i="1"/>
  <c r="D529" i="1" s="1"/>
  <c r="C532" i="1"/>
  <c r="C529" i="1" s="1"/>
  <c r="B532" i="1"/>
  <c r="B529" i="1" s="1"/>
  <c r="D526" i="1"/>
  <c r="D525" i="1" s="1"/>
  <c r="D522" i="1" s="1"/>
  <c r="C526" i="1"/>
  <c r="C525" i="1" s="1"/>
  <c r="B526" i="1"/>
  <c r="B525" i="1" s="1"/>
  <c r="B522" i="1" s="1"/>
  <c r="C522" i="1"/>
  <c r="D520" i="1"/>
  <c r="C520" i="1"/>
  <c r="B520" i="1"/>
  <c r="D518" i="1"/>
  <c r="C518" i="1"/>
  <c r="B518" i="1"/>
  <c r="B517" i="1" s="1"/>
  <c r="B516" i="1" s="1"/>
  <c r="D511" i="1"/>
  <c r="D510" i="1" s="1"/>
  <c r="C511" i="1"/>
  <c r="C510" i="1" s="1"/>
  <c r="B511" i="1"/>
  <c r="B510" i="1" s="1"/>
  <c r="D502" i="1"/>
  <c r="D499" i="1" s="1"/>
  <c r="C502" i="1"/>
  <c r="C499" i="1" s="1"/>
  <c r="B502" i="1"/>
  <c r="B499" i="1" s="1"/>
  <c r="D495" i="1"/>
  <c r="D492" i="1" s="1"/>
  <c r="C495" i="1"/>
  <c r="B495" i="1"/>
  <c r="C492" i="1"/>
  <c r="B492" i="1"/>
  <c r="D489" i="1"/>
  <c r="C489" i="1"/>
  <c r="B489" i="1"/>
  <c r="D487" i="1"/>
  <c r="C487" i="1"/>
  <c r="B487" i="1"/>
  <c r="D485" i="1"/>
  <c r="C485" i="1"/>
  <c r="B485" i="1"/>
  <c r="B484" i="1" s="1"/>
  <c r="D477" i="1"/>
  <c r="D473" i="1" s="1"/>
  <c r="C477" i="1"/>
  <c r="B477" i="1"/>
  <c r="C473" i="1"/>
  <c r="B473" i="1"/>
  <c r="D468" i="1"/>
  <c r="C468" i="1"/>
  <c r="B468" i="1"/>
  <c r="D465" i="1"/>
  <c r="C465" i="1"/>
  <c r="B465" i="1"/>
  <c r="D459" i="1"/>
  <c r="C459" i="1"/>
  <c r="B459" i="1"/>
  <c r="D454" i="1"/>
  <c r="D453" i="1" s="1"/>
  <c r="D451" i="1" s="1"/>
  <c r="C454" i="1"/>
  <c r="C453" i="1" s="1"/>
  <c r="C451" i="1" s="1"/>
  <c r="B454" i="1"/>
  <c r="B453" i="1" s="1"/>
  <c r="B451" i="1" s="1"/>
  <c r="D447" i="1"/>
  <c r="C447" i="1"/>
  <c r="B447" i="1"/>
  <c r="D440" i="1"/>
  <c r="D439" i="1" s="1"/>
  <c r="C440" i="1"/>
  <c r="C439" i="1" s="1"/>
  <c r="B440" i="1"/>
  <c r="B439" i="1" s="1"/>
  <c r="B438" i="1" s="1"/>
  <c r="D433" i="1"/>
  <c r="C433" i="1"/>
  <c r="B433" i="1"/>
  <c r="D430" i="1"/>
  <c r="C430" i="1"/>
  <c r="B430" i="1"/>
  <c r="D429" i="1"/>
  <c r="D426" i="1" s="1"/>
  <c r="D423" i="1" s="1"/>
  <c r="C429" i="1"/>
  <c r="C426" i="1" s="1"/>
  <c r="C423" i="1" s="1"/>
  <c r="B429" i="1"/>
  <c r="D428" i="1"/>
  <c r="C428" i="1"/>
  <c r="B428" i="1"/>
  <c r="B425" i="1" s="1"/>
  <c r="B422" i="1" s="1"/>
  <c r="B426" i="1"/>
  <c r="C425" i="1"/>
  <c r="B423" i="1"/>
  <c r="D416" i="1"/>
  <c r="D409" i="1" s="1"/>
  <c r="D398" i="1" s="1"/>
  <c r="C416" i="1"/>
  <c r="B416" i="1"/>
  <c r="B409" i="1" s="1"/>
  <c r="B398" i="1" s="1"/>
  <c r="D414" i="1"/>
  <c r="D408" i="1" s="1"/>
  <c r="C414" i="1"/>
  <c r="C408" i="1" s="1"/>
  <c r="B414" i="1"/>
  <c r="D410" i="1"/>
  <c r="C410" i="1"/>
  <c r="B410" i="1"/>
  <c r="C409" i="1"/>
  <c r="B408" i="1"/>
  <c r="D403" i="1"/>
  <c r="D400" i="1" s="1"/>
  <c r="C403" i="1"/>
  <c r="C400" i="1" s="1"/>
  <c r="B403" i="1"/>
  <c r="B400" i="1" s="1"/>
  <c r="D399" i="1"/>
  <c r="C398" i="1"/>
  <c r="D386" i="1"/>
  <c r="D385" i="1" s="1"/>
  <c r="C386" i="1"/>
  <c r="C385" i="1" s="1"/>
  <c r="B386" i="1"/>
  <c r="B385" i="1" s="1"/>
  <c r="D380" i="1"/>
  <c r="C380" i="1"/>
  <c r="B380" i="1"/>
  <c r="D376" i="1"/>
  <c r="C376" i="1"/>
  <c r="B376" i="1"/>
  <c r="D373" i="1"/>
  <c r="C373" i="1"/>
  <c r="B373" i="1"/>
  <c r="B372" i="1" s="1"/>
  <c r="D366" i="1"/>
  <c r="C366" i="1"/>
  <c r="C362" i="1" s="1"/>
  <c r="B366" i="1"/>
  <c r="D363" i="1"/>
  <c r="C363" i="1"/>
  <c r="B363" i="1"/>
  <c r="D359" i="1"/>
  <c r="C359" i="1"/>
  <c r="B359" i="1"/>
  <c r="D356" i="1"/>
  <c r="C356" i="1"/>
  <c r="B356" i="1"/>
  <c r="D350" i="1"/>
  <c r="C350" i="1"/>
  <c r="B350" i="1"/>
  <c r="D347" i="1"/>
  <c r="C347" i="1"/>
  <c r="B347" i="1"/>
  <c r="D344" i="1"/>
  <c r="C344" i="1"/>
  <c r="B344" i="1"/>
  <c r="D341" i="1"/>
  <c r="C341" i="1"/>
  <c r="B341" i="1"/>
  <c r="D340" i="1"/>
  <c r="C340" i="1"/>
  <c r="B340" i="1"/>
  <c r="D339" i="1"/>
  <c r="C339" i="1"/>
  <c r="B339" i="1"/>
  <c r="D335" i="1"/>
  <c r="C335" i="1"/>
  <c r="B335" i="1"/>
  <c r="D332" i="1"/>
  <c r="C332" i="1"/>
  <c r="B332" i="1"/>
  <c r="D329" i="1"/>
  <c r="C329" i="1"/>
  <c r="C318" i="1" s="1"/>
  <c r="B329" i="1"/>
  <c r="D325" i="1"/>
  <c r="D323" i="1" s="1"/>
  <c r="C325" i="1"/>
  <c r="C323" i="1" s="1"/>
  <c r="B325" i="1"/>
  <c r="D320" i="1"/>
  <c r="C320" i="1"/>
  <c r="B320" i="1"/>
  <c r="D318" i="1"/>
  <c r="B318" i="1"/>
  <c r="D311" i="1"/>
  <c r="C311" i="1"/>
  <c r="B311" i="1"/>
  <c r="D308" i="1"/>
  <c r="C308" i="1"/>
  <c r="B308" i="1"/>
  <c r="D305" i="1"/>
  <c r="C305" i="1"/>
  <c r="B305" i="1"/>
  <c r="D302" i="1"/>
  <c r="C302" i="1"/>
  <c r="B302" i="1"/>
  <c r="D301" i="1"/>
  <c r="C301" i="1"/>
  <c r="B301" i="1"/>
  <c r="D300" i="1"/>
  <c r="C300" i="1"/>
  <c r="B300" i="1"/>
  <c r="D293" i="1"/>
  <c r="C293" i="1"/>
  <c r="B293" i="1"/>
  <c r="D288" i="1"/>
  <c r="D286" i="1" s="1"/>
  <c r="C288" i="1"/>
  <c r="B288" i="1"/>
  <c r="B286" i="1" s="1"/>
  <c r="C286" i="1"/>
  <c r="D281" i="1"/>
  <c r="C281" i="1"/>
  <c r="C274" i="1" s="1"/>
  <c r="B281" i="1"/>
  <c r="D276" i="1"/>
  <c r="D275" i="1" s="1"/>
  <c r="C276" i="1"/>
  <c r="C273" i="1" s="1"/>
  <c r="B276" i="1"/>
  <c r="B273" i="1" s="1"/>
  <c r="B270" i="1" s="1"/>
  <c r="C270" i="1"/>
  <c r="D262" i="1"/>
  <c r="D261" i="1" s="1"/>
  <c r="C262" i="1"/>
  <c r="B262" i="1"/>
  <c r="C261" i="1"/>
  <c r="D254" i="1"/>
  <c r="C254" i="1"/>
  <c r="B254" i="1"/>
  <c r="D251" i="1"/>
  <c r="C251" i="1"/>
  <c r="B251" i="1"/>
  <c r="D247" i="1"/>
  <c r="C247" i="1"/>
  <c r="B247" i="1"/>
  <c r="D244" i="1"/>
  <c r="C244" i="1"/>
  <c r="B244" i="1"/>
  <c r="D243" i="1"/>
  <c r="C243" i="1"/>
  <c r="B243" i="1"/>
  <c r="D242" i="1"/>
  <c r="C242" i="1"/>
  <c r="B242" i="1"/>
  <c r="B241" i="1" s="1"/>
  <c r="D236" i="1"/>
  <c r="D216" i="1" s="1"/>
  <c r="C236" i="1"/>
  <c r="B236" i="1"/>
  <c r="D233" i="1"/>
  <c r="C233" i="1"/>
  <c r="C215" i="1" s="1"/>
  <c r="B233" i="1"/>
  <c r="D229" i="1"/>
  <c r="C229" i="1"/>
  <c r="B229" i="1"/>
  <c r="D226" i="1"/>
  <c r="C226" i="1"/>
  <c r="B226" i="1"/>
  <c r="D223" i="1"/>
  <c r="C223" i="1"/>
  <c r="B223" i="1"/>
  <c r="D220" i="1"/>
  <c r="C220" i="1"/>
  <c r="B220" i="1"/>
  <c r="D217" i="1"/>
  <c r="C217" i="1"/>
  <c r="B217" i="1"/>
  <c r="B216" i="1"/>
  <c r="B215" i="1"/>
  <c r="B214" i="1" s="1"/>
  <c r="D211" i="1"/>
  <c r="C211" i="1"/>
  <c r="B211" i="1"/>
  <c r="D206" i="1"/>
  <c r="C206" i="1"/>
  <c r="B206" i="1"/>
  <c r="D199" i="1"/>
  <c r="C199" i="1"/>
  <c r="B199" i="1"/>
  <c r="D192" i="1"/>
  <c r="D190" i="1" s="1"/>
  <c r="C192" i="1"/>
  <c r="C190" i="1" s="1"/>
  <c r="B192" i="1"/>
  <c r="B190" i="1"/>
  <c r="D187" i="1"/>
  <c r="C187" i="1"/>
  <c r="B187" i="1"/>
  <c r="D177" i="1"/>
  <c r="C177" i="1"/>
  <c r="B177" i="1"/>
  <c r="D172" i="1"/>
  <c r="C172" i="1"/>
  <c r="B172" i="1"/>
  <c r="D165" i="1"/>
  <c r="C165" i="1"/>
  <c r="B165" i="1"/>
  <c r="D160" i="1"/>
  <c r="C160" i="1"/>
  <c r="C159" i="1" s="1"/>
  <c r="B160" i="1"/>
  <c r="B159" i="1"/>
  <c r="D156" i="1"/>
  <c r="C156" i="1"/>
  <c r="B156" i="1"/>
  <c r="D153" i="1"/>
  <c r="C153" i="1"/>
  <c r="B153" i="1"/>
  <c r="D150" i="1"/>
  <c r="C150" i="1"/>
  <c r="C149" i="1" s="1"/>
  <c r="B150" i="1"/>
  <c r="B149" i="1"/>
  <c r="D146" i="1"/>
  <c r="C146" i="1"/>
  <c r="B146" i="1"/>
  <c r="D143" i="1"/>
  <c r="C143" i="1"/>
  <c r="B143" i="1"/>
  <c r="D140" i="1"/>
  <c r="C140" i="1"/>
  <c r="B140" i="1"/>
  <c r="D139" i="1"/>
  <c r="C139" i="1"/>
  <c r="B139" i="1"/>
  <c r="B137" i="1" s="1"/>
  <c r="D138" i="1"/>
  <c r="C138" i="1"/>
  <c r="B138" i="1"/>
  <c r="D137" i="1"/>
  <c r="D133" i="1"/>
  <c r="C133" i="1"/>
  <c r="C131" i="1" s="1"/>
  <c r="B133" i="1"/>
  <c r="B131" i="1" s="1"/>
  <c r="D131" i="1"/>
  <c r="D129" i="1"/>
  <c r="B129" i="1"/>
  <c r="D125" i="1"/>
  <c r="D89" i="1" s="1"/>
  <c r="C125" i="1"/>
  <c r="B125" i="1"/>
  <c r="B89" i="1" s="1"/>
  <c r="D122" i="1"/>
  <c r="C122" i="1"/>
  <c r="B122" i="1"/>
  <c r="D118" i="1"/>
  <c r="C118" i="1"/>
  <c r="B118" i="1"/>
  <c r="D115" i="1"/>
  <c r="C115" i="1"/>
  <c r="C83" i="1" s="1"/>
  <c r="B115" i="1"/>
  <c r="B83" i="1" s="1"/>
  <c r="D112" i="1"/>
  <c r="D82" i="1" s="1"/>
  <c r="C112" i="1"/>
  <c r="B112" i="1"/>
  <c r="B111" i="1" s="1"/>
  <c r="B109" i="1"/>
  <c r="D103" i="1"/>
  <c r="C103" i="1"/>
  <c r="C91" i="1" s="1"/>
  <c r="B103" i="1"/>
  <c r="B102" i="1" s="1"/>
  <c r="C102" i="1"/>
  <c r="D98" i="1"/>
  <c r="D96" i="1" s="1"/>
  <c r="C98" i="1"/>
  <c r="C86" i="1" s="1"/>
  <c r="B98" i="1"/>
  <c r="B92" i="1" s="1"/>
  <c r="C96" i="1"/>
  <c r="D93" i="1"/>
  <c r="C93" i="1"/>
  <c r="B93" i="1"/>
  <c r="D92" i="1"/>
  <c r="C92" i="1"/>
  <c r="B91" i="1"/>
  <c r="B90" i="1" s="1"/>
  <c r="C89" i="1"/>
  <c r="D86" i="1"/>
  <c r="D85" i="1"/>
  <c r="C85" i="1"/>
  <c r="B85" i="1"/>
  <c r="D72" i="1"/>
  <c r="C72" i="1"/>
  <c r="B72" i="1"/>
  <c r="D69" i="1"/>
  <c r="C69" i="1"/>
  <c r="B69" i="1"/>
  <c r="D64" i="1"/>
  <c r="D63" i="1" s="1"/>
  <c r="C64" i="1"/>
  <c r="C63" i="1" s="1"/>
  <c r="B64" i="1"/>
  <c r="B63" i="1" s="1"/>
  <c r="B62" i="1" s="1"/>
  <c r="D59" i="1"/>
  <c r="C59" i="1"/>
  <c r="B59" i="1"/>
  <c r="D56" i="1"/>
  <c r="C56" i="1"/>
  <c r="B56" i="1"/>
  <c r="D53" i="1"/>
  <c r="C53" i="1"/>
  <c r="B53" i="1"/>
  <c r="D45" i="1"/>
  <c r="C45" i="1"/>
  <c r="B45" i="1"/>
  <c r="D40" i="1"/>
  <c r="C40" i="1"/>
  <c r="B40" i="1"/>
  <c r="D28" i="1"/>
  <c r="D27" i="1" s="1"/>
  <c r="C28" i="1"/>
  <c r="B28" i="1"/>
  <c r="B27" i="1" s="1"/>
  <c r="C27" i="1"/>
  <c r="D22" i="1"/>
  <c r="C22" i="1"/>
  <c r="B22" i="1"/>
  <c r="B21" i="1" s="1"/>
  <c r="B570" i="1" l="1"/>
  <c r="D44" i="1"/>
  <c r="D62" i="1"/>
  <c r="B82" i="1"/>
  <c r="B81" i="1" s="1"/>
  <c r="D232" i="1"/>
  <c r="D273" i="1"/>
  <c r="D328" i="1"/>
  <c r="C315" i="1"/>
  <c r="C297" i="1" s="1"/>
  <c r="D562" i="1"/>
  <c r="D559" i="1" s="1"/>
  <c r="B196" i="1"/>
  <c r="C407" i="1"/>
  <c r="C44" i="1"/>
  <c r="C39" i="1" s="1"/>
  <c r="C19" i="1" s="1"/>
  <c r="B96" i="1"/>
  <c r="B232" i="1"/>
  <c r="C232" i="1"/>
  <c r="C241" i="1"/>
  <c r="C328" i="1"/>
  <c r="C413" i="1"/>
  <c r="C484" i="1"/>
  <c r="C481" i="1" s="1"/>
  <c r="C480" i="1" s="1"/>
  <c r="C562" i="1"/>
  <c r="C559" i="1" s="1"/>
  <c r="C593" i="1"/>
  <c r="C591" i="1" s="1"/>
  <c r="B399" i="1"/>
  <c r="B397" i="1"/>
  <c r="B396" i="1" s="1"/>
  <c r="B80" i="1"/>
  <c r="B121" i="1"/>
  <c r="B86" i="1"/>
  <c r="B84" i="1" s="1"/>
  <c r="B88" i="1"/>
  <c r="C90" i="1"/>
  <c r="D121" i="1"/>
  <c r="C110" i="1"/>
  <c r="B198" i="1"/>
  <c r="D250" i="1"/>
  <c r="C250" i="1"/>
  <c r="C275" i="1"/>
  <c r="D299" i="1"/>
  <c r="C299" i="1"/>
  <c r="D319" i="1"/>
  <c r="D316" i="1" s="1"/>
  <c r="D298" i="1" s="1"/>
  <c r="C319" i="1"/>
  <c r="C316" i="1" s="1"/>
  <c r="C314" i="1" s="1"/>
  <c r="B424" i="1"/>
  <c r="B464" i="1"/>
  <c r="D517" i="1"/>
  <c r="D516" i="1" s="1"/>
  <c r="D508" i="1" s="1"/>
  <c r="B692" i="1"/>
  <c r="B688" i="1" s="1"/>
  <c r="B197" i="1"/>
  <c r="B195" i="1" s="1"/>
  <c r="D354" i="1"/>
  <c r="D379" i="1"/>
  <c r="B421" i="1"/>
  <c r="B437" i="1"/>
  <c r="B450" i="1"/>
  <c r="B508" i="1"/>
  <c r="D623" i="1"/>
  <c r="D604" i="1" s="1"/>
  <c r="C271" i="1"/>
  <c r="C272" i="1"/>
  <c r="D507" i="1"/>
  <c r="D506" i="1" s="1"/>
  <c r="C84" i="1"/>
  <c r="B507" i="1"/>
  <c r="B506" i="1" s="1"/>
  <c r="D612" i="1"/>
  <c r="D611" i="1" s="1"/>
  <c r="C623" i="1"/>
  <c r="C80" i="1"/>
  <c r="C130" i="1"/>
  <c r="C88" i="1"/>
  <c r="D109" i="1"/>
  <c r="B130" i="1"/>
  <c r="D130" i="1"/>
  <c r="D128" i="1" s="1"/>
  <c r="B171" i="1"/>
  <c r="C216" i="1"/>
  <c r="C197" i="1" s="1"/>
  <c r="B250" i="1"/>
  <c r="C269" i="1"/>
  <c r="B275" i="1"/>
  <c r="B338" i="1"/>
  <c r="D338" i="1"/>
  <c r="C338" i="1"/>
  <c r="D362" i="1"/>
  <c r="C355" i="1"/>
  <c r="D355" i="1"/>
  <c r="D353" i="1" s="1"/>
  <c r="C379" i="1"/>
  <c r="B407" i="1"/>
  <c r="B427" i="1"/>
  <c r="C427" i="1"/>
  <c r="D438" i="1"/>
  <c r="C464" i="1"/>
  <c r="C472" i="1"/>
  <c r="D484" i="1"/>
  <c r="D481" i="1" s="1"/>
  <c r="D480" i="1" s="1"/>
  <c r="D472" i="1" s="1"/>
  <c r="D471" i="1" s="1"/>
  <c r="B539" i="1"/>
  <c r="B538" i="1" s="1"/>
  <c r="D539" i="1"/>
  <c r="D538" i="1" s="1"/>
  <c r="B562" i="1"/>
  <c r="B559" i="1" s="1"/>
  <c r="B537" i="1" s="1"/>
  <c r="D570" i="1"/>
  <c r="D537" i="1" s="1"/>
  <c r="C570" i="1"/>
  <c r="D593" i="1"/>
  <c r="D591" i="1" s="1"/>
  <c r="D633" i="1"/>
  <c r="D656" i="1"/>
  <c r="D653" i="1" s="1"/>
  <c r="D692" i="1"/>
  <c r="D688" i="1" s="1"/>
  <c r="D39" i="1"/>
  <c r="D19" i="1" s="1"/>
  <c r="C111" i="1"/>
  <c r="C82" i="1"/>
  <c r="D83" i="1"/>
  <c r="D111" i="1"/>
  <c r="D317" i="1"/>
  <c r="D315" i="1"/>
  <c r="D314" i="1" s="1"/>
  <c r="C354" i="1"/>
  <c r="C372" i="1"/>
  <c r="C399" i="1"/>
  <c r="C397" i="1"/>
  <c r="C396" i="1" s="1"/>
  <c r="D84" i="1"/>
  <c r="D102" i="1"/>
  <c r="D91" i="1"/>
  <c r="D90" i="1" s="1"/>
  <c r="D88" i="1"/>
  <c r="D87" i="1" s="1"/>
  <c r="D110" i="1"/>
  <c r="D159" i="1"/>
  <c r="C196" i="1"/>
  <c r="C195" i="1" s="1"/>
  <c r="D197" i="1"/>
  <c r="D215" i="1"/>
  <c r="D214" i="1" s="1"/>
  <c r="D270" i="1"/>
  <c r="C422" i="1"/>
  <c r="C421" i="1" s="1"/>
  <c r="C424" i="1"/>
  <c r="B481" i="1"/>
  <c r="B480" i="1" s="1"/>
  <c r="B472" i="1" s="1"/>
  <c r="C634" i="1"/>
  <c r="C633" i="1" s="1"/>
  <c r="C21" i="1"/>
  <c r="C62" i="1"/>
  <c r="C171" i="1"/>
  <c r="D198" i="1"/>
  <c r="B261" i="1"/>
  <c r="B274" i="1"/>
  <c r="B271" i="1" s="1"/>
  <c r="B269" i="1" s="1"/>
  <c r="B379" i="1"/>
  <c r="B355" i="1"/>
  <c r="D407" i="1"/>
  <c r="D397" i="1"/>
  <c r="D396" i="1" s="1"/>
  <c r="D664" i="1"/>
  <c r="B664" i="1"/>
  <c r="B18" i="1"/>
  <c r="D21" i="1"/>
  <c r="B44" i="1"/>
  <c r="B39" i="1" s="1"/>
  <c r="B19" i="1" s="1"/>
  <c r="C87" i="1"/>
  <c r="C109" i="1"/>
  <c r="D149" i="1"/>
  <c r="D196" i="1"/>
  <c r="D195" i="1" s="1"/>
  <c r="C198" i="1"/>
  <c r="D241" i="1"/>
  <c r="B319" i="1"/>
  <c r="B323" i="1"/>
  <c r="D413" i="1"/>
  <c r="D427" i="1"/>
  <c r="D425" i="1"/>
  <c r="C450" i="1"/>
  <c r="C664" i="1"/>
  <c r="B110" i="1"/>
  <c r="B108" i="1" s="1"/>
  <c r="B128" i="1"/>
  <c r="D171" i="1"/>
  <c r="B299" i="1"/>
  <c r="B315" i="1"/>
  <c r="D372" i="1"/>
  <c r="C438" i="1"/>
  <c r="C437" i="1" s="1"/>
  <c r="C121" i="1"/>
  <c r="C137" i="1"/>
  <c r="C129" i="1"/>
  <c r="C517" i="1"/>
  <c r="C516" i="1" s="1"/>
  <c r="C508" i="1" s="1"/>
  <c r="C507" i="1" s="1"/>
  <c r="C506" i="1" s="1"/>
  <c r="C471" i="1" s="1"/>
  <c r="C608" i="1"/>
  <c r="C607" i="1" s="1"/>
  <c r="C606" i="1" s="1"/>
  <c r="C605" i="1" s="1"/>
  <c r="B634" i="1"/>
  <c r="B633" i="1" s="1"/>
  <c r="B604" i="1" s="1"/>
  <c r="B272" i="1"/>
  <c r="D274" i="1"/>
  <c r="D271" i="1" s="1"/>
  <c r="D268" i="1" s="1"/>
  <c r="D260" i="1" s="1"/>
  <c r="B328" i="1"/>
  <c r="B362" i="1"/>
  <c r="B354" i="1"/>
  <c r="B413" i="1"/>
  <c r="D464" i="1"/>
  <c r="D450" i="1" s="1"/>
  <c r="D437" i="1" s="1"/>
  <c r="B656" i="1"/>
  <c r="B653" i="1" s="1"/>
  <c r="C317" i="1" l="1"/>
  <c r="C128" i="1"/>
  <c r="C108" i="1"/>
  <c r="B353" i="1"/>
  <c r="D297" i="1"/>
  <c r="D296" i="1" s="1"/>
  <c r="C604" i="1"/>
  <c r="C590" i="1" s="1"/>
  <c r="D79" i="1"/>
  <c r="D76" i="1" s="1"/>
  <c r="B471" i="1"/>
  <c r="D108" i="1"/>
  <c r="C537" i="1"/>
  <c r="C536" i="1" s="1"/>
  <c r="C436" i="1" s="1"/>
  <c r="C420" i="1" s="1"/>
  <c r="B77" i="1"/>
  <c r="B16" i="1" s="1"/>
  <c r="B87" i="1"/>
  <c r="B79" i="1"/>
  <c r="C298" i="1"/>
  <c r="C268" i="1" s="1"/>
  <c r="C260" i="1" s="1"/>
  <c r="D590" i="1"/>
  <c r="C214" i="1"/>
  <c r="C77" i="1"/>
  <c r="C16" i="1" s="1"/>
  <c r="C13" i="1" s="1"/>
  <c r="C10" i="1" s="1"/>
  <c r="B590" i="1"/>
  <c r="B536" i="1" s="1"/>
  <c r="B17" i="1"/>
  <c r="D536" i="1"/>
  <c r="D436" i="1" s="1"/>
  <c r="D422" i="1"/>
  <c r="D421" i="1" s="1"/>
  <c r="D424" i="1"/>
  <c r="B316" i="1"/>
  <c r="B298" i="1" s="1"/>
  <c r="B268" i="1" s="1"/>
  <c r="B260" i="1" s="1"/>
  <c r="B317" i="1"/>
  <c r="C353" i="1"/>
  <c r="C267" i="1"/>
  <c r="D80" i="1"/>
  <c r="D77" i="1" s="1"/>
  <c r="D16" i="1" s="1"/>
  <c r="D13" i="1" s="1"/>
  <c r="D10" i="1" s="1"/>
  <c r="D81" i="1"/>
  <c r="B20" i="1"/>
  <c r="B297" i="1"/>
  <c r="C20" i="1"/>
  <c r="C18" i="1"/>
  <c r="D272" i="1"/>
  <c r="C79" i="1"/>
  <c r="C81" i="1"/>
  <c r="C296" i="1"/>
  <c r="D18" i="1"/>
  <c r="D20" i="1"/>
  <c r="D269" i="1"/>
  <c r="D267" i="1"/>
  <c r="B436" i="1" l="1"/>
  <c r="B420" i="1" s="1"/>
  <c r="B13" i="1"/>
  <c r="B10" i="1" s="1"/>
  <c r="B314" i="1"/>
  <c r="B78" i="1"/>
  <c r="B76" i="1"/>
  <c r="D78" i="1"/>
  <c r="D420" i="1"/>
  <c r="D17" i="1"/>
  <c r="D15" i="1"/>
  <c r="D266" i="1"/>
  <c r="D259" i="1"/>
  <c r="D258" i="1" s="1"/>
  <c r="C17" i="1"/>
  <c r="B296" i="1"/>
  <c r="B267" i="1"/>
  <c r="D75" i="1"/>
  <c r="C266" i="1"/>
  <c r="C259" i="1"/>
  <c r="C258" i="1" s="1"/>
  <c r="C78" i="1"/>
  <c r="C76" i="1"/>
  <c r="C75" i="1" s="1"/>
  <c r="B75" i="1" l="1"/>
  <c r="B15" i="1"/>
  <c r="B14" i="1" s="1"/>
  <c r="C15" i="1"/>
  <c r="C14" i="1" s="1"/>
  <c r="C12" i="1"/>
  <c r="D14" i="1"/>
  <c r="D12" i="1"/>
  <c r="B266" i="1"/>
  <c r="B259" i="1"/>
  <c r="B258" i="1" l="1"/>
  <c r="B12" i="1"/>
  <c r="C9" i="1"/>
  <c r="C8" i="1" s="1"/>
  <c r="C702" i="1" s="1"/>
  <c r="C11" i="1"/>
  <c r="D9" i="1"/>
  <c r="D8" i="1" s="1"/>
  <c r="D702" i="1" s="1"/>
  <c r="D11" i="1"/>
  <c r="B11" i="1" l="1"/>
  <c r="B9" i="1"/>
  <c r="B8" i="1" s="1"/>
  <c r="B702" i="1" s="1"/>
</calcChain>
</file>

<file path=xl/sharedStrings.xml><?xml version="1.0" encoding="utf-8"?>
<sst xmlns="http://schemas.openxmlformats.org/spreadsheetml/2006/main" count="704" uniqueCount="409">
  <si>
    <t>Partida</t>
  </si>
  <si>
    <t>(en millones de balboas)</t>
  </si>
  <si>
    <t>crédito</t>
  </si>
  <si>
    <t>débito</t>
  </si>
  <si>
    <t>Componentes normalizados</t>
  </si>
  <si>
    <t>2015 (P)</t>
  </si>
  <si>
    <t>2014 (R)</t>
  </si>
  <si>
    <t>2016 (P)</t>
  </si>
  <si>
    <t xml:space="preserve">                                                  Importaciones FOB procedentes de la Zona Libre de Colón</t>
  </si>
  <si>
    <t xml:space="preserve">                                                  Reexportaciones de la Zona Libre de Colón incluidas en viajes</t>
  </si>
  <si>
    <t xml:space="preserve">                                                  Reexportaciones de la Zona Libre de Colón a otros residentes</t>
  </si>
  <si>
    <t xml:space="preserve">                                                  Importaciones de la Zona Libre de Colón - otros residentes</t>
  </si>
  <si>
    <t xml:space="preserve">          11.  Servicios del gobierno, n.i.o.p.</t>
  </si>
  <si>
    <t xml:space="preserve">                    Personal local de las embajadas y consulados, organismos internacionales y otros</t>
  </si>
  <si>
    <t xml:space="preserve">                        2.1.1  Renta procedente de acciones y otras participaciones de capital</t>
  </si>
  <si>
    <t xml:space="preserve">                                  2.2.2.2  Instrumentos del mercado monetario y financieros derivados</t>
  </si>
  <si>
    <t xml:space="preserve">                                     Intereses pagados por las empresas de la Zona Libre de Colón</t>
  </si>
  <si>
    <t xml:space="preserve">                                     Exportaciones de las Zonas Procesadoras de Exportación</t>
  </si>
  <si>
    <t xml:space="preserve">            5.  Oro monetario</t>
  </si>
  <si>
    <t xml:space="preserve">      C.  Renta</t>
  </si>
  <si>
    <t xml:space="preserve">            1.  Remuneración de empleados</t>
  </si>
  <si>
    <t xml:space="preserve">                    Aprovisionamiento </t>
  </si>
  <si>
    <t xml:space="preserve">                        1.1.1  Pasajeros</t>
  </si>
  <si>
    <t xml:space="preserve">                                     Pagos por el exceso en el peso del equipaje</t>
  </si>
  <si>
    <t xml:space="preserve">                    Otros gastos del Gobierno asociados a la deuda externa</t>
  </si>
  <si>
    <t xml:space="preserve">                    Regalías pagadas por las empresas de la Zona Libre de Colón</t>
  </si>
  <si>
    <t xml:space="preserve">                          Comisiones recibidas por agentes de publicidad</t>
  </si>
  <si>
    <t xml:space="preserve">              10.2  Otros servicios personales, culturales y recreativos</t>
  </si>
  <si>
    <t xml:space="preserve">                    Ingresos recibidos por la tasa de servicios al pasajero</t>
  </si>
  <si>
    <t xml:space="preserve">            2.  Renta de la inversión</t>
  </si>
  <si>
    <t xml:space="preserve">                                                  Bancos de licencia general</t>
  </si>
  <si>
    <t xml:space="preserve">                                                  Empresas de la Zona Libre de Colón</t>
  </si>
  <si>
    <t xml:space="preserve">                                               2.2.2.2.1  Autoridades monetarias</t>
  </si>
  <si>
    <t xml:space="preserve">                                  1.2.1.2  Pasivos frente a inversionistas directos</t>
  </si>
  <si>
    <t xml:space="preserve">                                                     Empresas de la Zona Libre de Colón</t>
  </si>
  <si>
    <t xml:space="preserve">                                  2.1.1.4  Otros sectores</t>
  </si>
  <si>
    <t xml:space="preserve">                                                  Bancos</t>
  </si>
  <si>
    <t xml:space="preserve">                                                     ** FE - Emisiones</t>
  </si>
  <si>
    <t xml:space="preserve">                                  3.1.1.2  Otros sectores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</si>
  <si>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</si>
  <si>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</si>
  <si>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</si>
  <si>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</si>
  <si>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</si>
  <si>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</si>
  <si>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</si>
  <si>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</si>
  <si>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</si>
  <si>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 </t>
  </si>
  <si>
    <t xml:space="preserve">                        1.1.2  Ajustes</t>
  </si>
  <si>
    <t xml:space="preserve">                                  1.1.2.1  De cobertura</t>
  </si>
  <si>
    <t xml:space="preserve">                                                  Exportaciones de coco</t>
  </si>
  <si>
    <t xml:space="preserve">                                                  Exportaciones de electricidad</t>
  </si>
  <si>
    <t xml:space="preserve">                                                  Exportaciones nacionales FOB a la Zona Libre de Colón</t>
  </si>
  <si>
    <t xml:space="preserve">                                                  Exportaciones nacionales FOB a Zonas Procesadoras</t>
  </si>
  <si>
    <t xml:space="preserve">                                                  Reexportaciones nacionales FOB a la Zona Libre de Colón</t>
  </si>
  <si>
    <t xml:space="preserve">                                                  Reexportaciones de la Zona Libre de Colón a Panamá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</si>
  <si>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</si>
  <si>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</si>
  <si>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</si>
  <si>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</si>
  <si>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</si>
  <si>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</si>
  <si>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</si>
  <si>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</si>
  <si>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                Importaciones de maquinaria y equipo de transporte</t>
  </si>
  <si>
    <t xml:space="preserve">                                                  Importaciones de electricidad</t>
  </si>
  <si>
    <t xml:space="preserve">                                                  Importaciones FOB procedentes de otros residentes</t>
  </si>
  <si>
    <t xml:space="preserve">                                  1.2.2.2  De clasificación</t>
  </si>
  <si>
    <t xml:space="preserve">                                                  Fletes de importaciones de la Zona Libre de Colón</t>
  </si>
  <si>
    <t xml:space="preserve">                                                  Seguros de importaciones de la Zona Libre de Colón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</si>
  <si>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</si>
  <si>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</si>
  <si>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</si>
  <si>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</si>
  <si>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</si>
  <si>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</si>
  <si>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</si>
  <si>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</si>
  <si>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</si>
  <si>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</si>
  <si>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</si>
  <si>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</si>
  <si>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</si>
  <si>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</si>
  <si>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</si>
  <si>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1.1.2  Fletes</t>
  </si>
  <si>
    <t xml:space="preserve">                                     Importaciones 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</si>
  <si>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</si>
  <si>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</si>
  <si>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</si>
  <si>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</si>
  <si>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</si>
  <si>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</si>
  <si>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</si>
  <si>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</si>
  <si>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             Pasajes (boletos)</t>
  </si>
  <si>
    <t xml:space="preserve">                                     Ingresos por el exceso en el peso del equipaje</t>
  </si>
  <si>
    <t xml:space="preserve">                        1.2.2  Fletes</t>
  </si>
  <si>
    <t xml:space="preserve">                        1.2.3  Otros</t>
  </si>
  <si>
    <t xml:space="preserve">                                     Ingresos de aeropuerto por servicios de hangares y afines</t>
  </si>
  <si>
    <t xml:space="preserve">                                     Gastos de funcionamiento de las agencias extranjeras de transporte</t>
  </si>
  <si>
    <t xml:space="preserve">                                     Pagos de aeropuerto por servicios de hangares y afines</t>
  </si>
  <si>
    <t xml:space="preserve">                                     Gastos de funcionamiento de las compañías nacionales de transporte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</si>
  <si>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</si>
  <si>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</si>
  <si>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</si>
  <si>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</si>
  <si>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</si>
  <si>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</si>
  <si>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</si>
  <si>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</si>
  <si>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</si>
  <si>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</si>
  <si>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</si>
  <si>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</si>
  <si>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</si>
  <si>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</si>
  <si>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</si>
  <si>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</si>
  <si>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</si>
  <si>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Seguros no relativos a mercancías, neto</t>
  </si>
  <si>
    <t xml:space="preserve">                    Reaseguros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</si>
  <si>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</si>
  <si>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</si>
  <si>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</si>
  <si>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</si>
  <si>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</si>
  <si>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</si>
  <si>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</si>
  <si>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</si>
  <si>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</si>
  <si>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</si>
  <si>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</si>
  <si>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</si>
  <si>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</si>
  <si>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</si>
  <si>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</si>
  <si>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</si>
  <si>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</si>
  <si>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</si>
  <si>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</si>
  <si>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</si>
  <si>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</si>
  <si>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</si>
  <si>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</si>
  <si>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</si>
  <si>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</si>
  <si>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</si>
  <si>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</si>
  <si>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</si>
  <si>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</si>
  <si>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</si>
  <si>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</si>
  <si>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</si>
  <si>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</si>
  <si>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</si>
  <si>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</si>
  <si>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</si>
  <si>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</si>
  <si>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</si>
  <si>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</si>
  <si>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</si>
  <si>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      Gastos del personal diplomático y consular extranjero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</si>
  <si>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</si>
  <si>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</si>
  <si>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              Remuneración a tripulantes y otro personal panameños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</si>
  <si>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</si>
  <si>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</si>
  <si>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Bancos de licencia internacional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</si>
  <si>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</si>
  <si>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</si>
  <si>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</si>
  <si>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</si>
  <si>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</si>
  <si>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</si>
  <si>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</si>
  <si>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</si>
  <si>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</si>
  <si>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</si>
  <si>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</si>
  <si>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</si>
  <si>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</si>
  <si>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                  Intereses bonos PDI capitalizados</t>
  </si>
  <si>
    <t xml:space="preserve">                                                                 Otros intereses devengados y pagados</t>
  </si>
  <si>
    <t xml:space="preserve">                                               2.2.2.1.3  Bancos</t>
  </si>
  <si>
    <t xml:space="preserve">                                               2.2.2.1.4  Otros sectores</t>
  </si>
  <si>
    <t xml:space="preserve">                                               2.2.2.2.2  Gobierno general</t>
  </si>
  <si>
    <t xml:space="preserve">                                               2.2.2.2.3  Bancos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</si>
  <si>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</si>
  <si>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</si>
  <si>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</si>
  <si>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</si>
  <si>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</si>
  <si>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</si>
  <si>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</si>
  <si>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</si>
  <si>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</si>
  <si>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</si>
  <si>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</si>
  <si>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</si>
  <si>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</si>
  <si>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</si>
  <si>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</si>
  <si>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</si>
  <si>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</si>
  <si>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</si>
  <si>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</si>
  <si>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</si>
  <si>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</si>
  <si>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</si>
  <si>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</si>
  <si>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</si>
  <si>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</si>
  <si>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</si>
  <si>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</si>
  <si>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</si>
  <si>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</si>
  <si>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</si>
  <si>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</si>
  <si>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</si>
  <si>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</si>
  <si>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</si>
  <si>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</si>
  <si>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1.3  Otras</t>
  </si>
  <si>
    <t xml:space="preserve">                           Recaudos consulares e impuestos pagados por la Marina Mercante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</si>
  <si>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</si>
  <si>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</si>
  <si>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</si>
  <si>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</si>
  <si>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</si>
  <si>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</si>
  <si>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</si>
  <si>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</si>
  <si>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</si>
  <si>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</si>
  <si>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</si>
  <si>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</si>
  <si>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</si>
  <si>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</si>
  <si>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</si>
  <si>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</si>
  <si>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</si>
  <si>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</si>
  <si>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</si>
  <si>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</si>
  <si>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</si>
  <si>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</si>
  <si>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</si>
  <si>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</si>
  <si>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</si>
  <si>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</si>
  <si>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</si>
  <si>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</si>
  <si>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</si>
  <si>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</si>
  <si>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</si>
  <si>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</si>
  <si>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</si>
  <si>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</si>
  <si>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</si>
  <si>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</si>
  <si>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</si>
  <si>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</si>
  <si>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</si>
  <si>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</si>
  <si>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</si>
  <si>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</si>
  <si>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</si>
  <si>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</si>
  <si>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</si>
  <si>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</si>
  <si>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</si>
  <si>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</si>
  <si>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</si>
  <si>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</si>
  <si>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</si>
  <si>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</si>
  <si>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</si>
  <si>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</si>
  <si>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</si>
  <si>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</si>
  <si>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</si>
  <si>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</si>
  <si>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</si>
  <si>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</si>
  <si>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</si>
  <si>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</si>
  <si>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</si>
  <si>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</si>
  <si>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</si>
  <si>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</si>
  <si>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</si>
  <si>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</si>
  <si>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</si>
  <si>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</si>
  <si>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</si>
  <si>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</si>
  <si>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</si>
  <si>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</si>
  <si>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</si>
  <si>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</si>
  <si>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</si>
  <si>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</si>
  <si>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</si>
  <si>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</si>
  <si>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</si>
  <si>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</si>
  <si>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</si>
  <si>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</si>
  <si>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</si>
  <si>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</si>
  <si>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</si>
  <si>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</si>
  <si>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</si>
  <si>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</si>
  <si>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</si>
  <si>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</si>
  <si>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</si>
  <si>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</si>
  <si>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</si>
  <si>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</si>
  <si>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</si>
  <si>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</si>
  <si>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</si>
  <si>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</si>
  <si>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</si>
  <si>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</si>
  <si>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</si>
  <si>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</si>
  <si>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</si>
  <si>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</si>
  <si>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</si>
  <si>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</si>
  <si>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</si>
  <si>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</si>
  <si>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</si>
  <si>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</si>
  <si>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</si>
  <si>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</si>
  <si>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</si>
  <si>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</si>
  <si>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</si>
  <si>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</si>
  <si>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</si>
  <si>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</si>
  <si>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</si>
  <si>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</si>
  <si>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</si>
  <si>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</si>
  <si>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</si>
  <si>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</si>
  <si>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</si>
  <si>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</si>
  <si>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</si>
  <si>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</si>
  <si>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</si>
  <si>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</si>
  <si>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</si>
  <si>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</si>
  <si>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</si>
  <si>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</si>
  <si>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</si>
  <si>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</si>
  <si>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</si>
  <si>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</si>
  <si>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</si>
  <si>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</si>
  <si>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</si>
  <si>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</si>
  <si>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</si>
  <si>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</si>
  <si>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</si>
  <si>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</si>
  <si>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4.1  Oro monetario</t>
  </si>
  <si>
    <t xml:space="preserve">                 4.2  Derechos Especiales de Giro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</si>
  <si>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</si>
  <si>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</si>
  <si>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</si>
  <si>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</si>
  <si>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</si>
  <si>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</si>
  <si>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</si>
  <si>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</si>
  <si>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</si>
  <si>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</si>
  <si>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</si>
  <si>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</si>
  <si>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 xml:space="preserve">Cuadro 1.  COMPONENTES NORMALIZADOS DE LA BALANZA DE PAGOS </t>
  </si>
  <si>
    <t>DE PANAMÁ, SEGÚN PARTIDA:  AÑOS 2014-16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</si>
  <si>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</si>
  <si>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</si>
  <si>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 Comisiones pagadas por agentes de publicidad</t>
  </si>
  <si>
    <t xml:space="preserve">                          Comisiones pagadas por las empresas de inversión directa</t>
  </si>
  <si>
    <t xml:space="preserve">                          Comisiones pagadas por las empresas de inversión nacional</t>
  </si>
  <si>
    <t xml:space="preserve">                          Comisiones pagadas por las empresas de la Zona Libre de Colón</t>
  </si>
  <si>
    <t>Reexportaciones de la Zona Libre de Colón - empresas representadas</t>
  </si>
  <si>
    <t>Importaciones FOB de la Zona Libre de Colón procedentes de Panamá</t>
  </si>
  <si>
    <t>Importaciones de la Zona Libre de Colón - empresas representadas</t>
  </si>
  <si>
    <t>Asistencia técnica de la Agencia para el Desarrollo Internacional y organismos internacionales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</si>
  <si>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</si>
  <si>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</si>
  <si>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</si>
  <si>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</si>
  <si>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1.2  ** FE - Donaciones procedentes de cuentas subvencionadas por el Fondo Monetario Internacional</t>
  </si>
  <si>
    <t xml:space="preserve">                  1.1  ** FE - Otras donaciones intergubernamentales</t>
  </si>
  <si>
    <t>0.0 Cantidad nula o cero.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</si>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</sst>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1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3" xfId="0" applyNumberFormat="1" applyFont="1" applyFill="1" applyBorder="1"/>
    <xf numFmtId="164" fontId="1" fillId="2" borderId="3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Border="1" applyAlignment="1" applyProtection="1">
      <alignment horizontal="center"/>
    </xf>
    <xf numFmtId="164" fontId="1" fillId="2" borderId="8" xfId="0" applyNumberFormat="1" applyFont="1" applyFill="1" applyBorder="1" applyAlignment="1" applyProtection="1"/>
    <xf numFmtId="164" fontId="1" fillId="2" borderId="8" xfId="0" applyNumberFormat="1" applyFont="1" applyFill="1" applyBorder="1" applyAlignment="1" applyProtection="1">
      <alignment horizontal="right"/>
      <protection locked="0"/>
    </xf>
    <xf numFmtId="164" fontId="1" fillId="2" borderId="8" xfId="0" applyNumberFormat="1" applyFont="1" applyFill="1" applyBorder="1" applyAlignment="1" applyProtection="1">
      <alignment horizontal="right"/>
    </xf>
    <xf numFmtId="164" fontId="1" fillId="2" borderId="8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 applyProtection="1">
      <alignment horizontal="center" vertical="center" wrapText="1"/>
    </xf>
    <xf numFmtId="164" fontId="1" fillId="2" borderId="0" xfId="0" applyNumberFormat="1" applyFont="1" applyFill="1" applyBorder="1" applyAlignment="1" applyProtection="1">
      <alignment vertical="center" wrapText="1"/>
    </xf>
    <xf numFmtId="164" fontId="1" fillId="2" borderId="8" xfId="0" applyNumberFormat="1" applyFont="1" applyFill="1" applyBorder="1"/>
    <xf numFmtId="164" fontId="1" fillId="2" borderId="7" xfId="0" applyNumberFormat="1" applyFont="1" applyFill="1" applyBorder="1"/>
    <xf numFmtId="164" fontId="1" fillId="2" borderId="5" xfId="0" applyNumberFormat="1" applyFont="1" applyFill="1" applyBorder="1"/>
    <xf numFmtId="164" fontId="3" fillId="2" borderId="7" xfId="0" applyNumberFormat="1" applyFont="1" applyFill="1" applyBorder="1"/>
    <xf numFmtId="164" fontId="1" fillId="2" borderId="7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 applyProtection="1">
      <alignment horizontal="left"/>
    </xf>
    <xf numFmtId="164" fontId="1" fillId="2" borderId="7" xfId="0" applyNumberFormat="1" applyFont="1" applyFill="1" applyBorder="1" applyAlignment="1" applyProtection="1">
      <alignment horizontal="left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164" fontId="1" fillId="2" borderId="7" xfId="0" applyNumberFormat="1" applyFont="1" applyFill="1" applyBorder="1" applyAlignment="1">
      <alignment horizontal="left" wrapText="1" indent="8"/>
    </xf>
    <xf numFmtId="164" fontId="1" fillId="2" borderId="7" xfId="0" applyNumberFormat="1" applyFont="1" applyFill="1" applyBorder="1" applyAlignment="1">
      <alignment horizontal="left" wrapText="1" indent="19"/>
    </xf>
    <xf numFmtId="164" fontId="1" fillId="2" borderId="7" xfId="0" applyNumberFormat="1" applyFont="1" applyFill="1" applyBorder="1" applyAlignment="1">
      <alignment horizontal="left" wrapText="1" indent="7"/>
    </xf>
    <xf numFmtId="164" fontId="1" fillId="2" borderId="7" xfId="0" applyNumberFormat="1" applyFont="1" applyFill="1" applyBorder="1" applyAlignment="1">
      <alignment horizontal="left" wrapText="1" indent="25"/>
    </xf>
    <xf numFmtId="164" fontId="1" fillId="2" borderId="7" xfId="0" applyNumberFormat="1" applyFont="1" applyFill="1" applyBorder="1" applyAlignment="1">
      <alignment horizontal="left" wrapText="1" indent="10"/>
    </xf>
    <xf numFmtId="0" fontId="1" fillId="0" borderId="0" xfId="0" applyFont="1"/>
    <xf numFmtId="0" fontId="1" fillId="0" borderId="2" xfId="0" applyFont="1" applyBorder="1"/>
    <xf numFmtId="0" fontId="1" fillId="0" borderId="12" xfId="0" applyFont="1" applyBorder="1"/>
    <xf numFmtId="0" fontId="1" fillId="0" borderId="1" xfId="0" applyFont="1" applyBorder="1"/>
    <xf numFmtId="164" fontId="3" fillId="2" borderId="3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0" fontId="1" fillId="0" borderId="0" xfId="0" applyFont="1" applyBorder="1"/>
    <xf numFmtId="164" fontId="4" fillId="2" borderId="3" xfId="0" applyNumberFormat="1" applyFont="1" applyFill="1" applyBorder="1" applyAlignment="1" applyProtection="1">
      <alignment horizontal="right"/>
    </xf>
    <xf numFmtId="164" fontId="4" fillId="2" borderId="8" xfId="0" applyNumberFormat="1" applyFont="1" applyFill="1" applyBorder="1" applyAlignment="1" applyProtection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" fillId="2" borderId="0" xfId="0" applyFont="1" applyFill="1"/>
    <xf numFmtId="164" fontId="1" fillId="0" borderId="0" xfId="0" applyNumberFormat="1" applyFont="1" applyBorder="1"/>
    <xf numFmtId="164" fontId="1" fillId="0" borderId="0" xfId="0" applyNumberFormat="1" applyFont="1"/>
    <xf numFmtId="164" fontId="1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164" fontId="3" fillId="3" borderId="1" xfId="0" applyNumberFormat="1" applyFont="1" applyFill="1" applyBorder="1" applyAlignment="1" applyProtection="1">
      <alignment horizontal="center" vertical="center"/>
    </xf>
    <xf numFmtId="164" fontId="3" fillId="3" borderId="10" xfId="0" applyNumberFormat="1" applyFont="1" applyFill="1" applyBorder="1" applyAlignment="1" applyProtection="1">
      <alignment horizontal="center" vertical="center"/>
    </xf>
    <xf numFmtId="164" fontId="3" fillId="3" borderId="8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3" borderId="2" xfId="0" applyNumberFormat="1" applyFont="1" applyFill="1" applyBorder="1" applyAlignment="1" applyProtection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center" vertical="center" wrapText="1"/>
    </xf>
    <xf numFmtId="164" fontId="3" fillId="3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843"/>
  <sheetViews>
    <sheetView showGridLines="0" tabSelected="1" zoomScaleNormal="100" zoomScaleSheetLayoutView="100" workbookViewId="0">
      <selection sqref="A1:D1"/>
    </sheetView>
  </sheetViews>
  <sheetFormatPr baseColWidth="10" defaultRowHeight="12.75" x14ac:dyDescent="0.2"/>
  <cols>
    <col min="1" max="1" width="80.7109375" style="34" customWidth="1"/>
    <col min="2" max="4" width="11.42578125" style="34" customWidth="1"/>
    <col min="5" max="5" width="80.7109375" style="34" customWidth="1"/>
    <col min="6" max="8" width="11.28515625" style="51" customWidth="1"/>
    <col min="9" max="16384" width="11.42578125" style="34"/>
  </cols>
  <sheetData>
    <row r="1" spans="1:8" ht="15" customHeight="1" x14ac:dyDescent="0.25">
      <c r="A1" s="53" t="s">
        <v>388</v>
      </c>
      <c r="B1" s="53"/>
      <c r="C1" s="53"/>
      <c r="D1" s="53"/>
      <c r="E1" s="2"/>
      <c r="F1" s="2"/>
      <c r="G1" s="2"/>
      <c r="H1" s="2"/>
    </row>
    <row r="2" spans="1:8" ht="15" customHeight="1" x14ac:dyDescent="0.25">
      <c r="A2" s="54" t="s">
        <v>389</v>
      </c>
      <c r="B2" s="54"/>
      <c r="C2" s="54"/>
      <c r="D2" s="54"/>
      <c r="E2" s="15"/>
      <c r="F2" s="15"/>
      <c r="G2" s="15"/>
      <c r="H2" s="15"/>
    </row>
    <row r="3" spans="1:8" ht="12.75" customHeight="1" x14ac:dyDescent="0.2">
      <c r="E3" s="3"/>
      <c r="F3" s="8"/>
      <c r="G3" s="8"/>
      <c r="H3" s="9"/>
    </row>
    <row r="4" spans="1:8" ht="15" customHeight="1" x14ac:dyDescent="0.2">
      <c r="A4" s="59" t="s">
        <v>0</v>
      </c>
      <c r="B4" s="55" t="s">
        <v>4</v>
      </c>
      <c r="C4" s="56"/>
      <c r="D4" s="56"/>
      <c r="E4" s="17"/>
      <c r="F4" s="16"/>
      <c r="G4" s="1"/>
      <c r="H4" s="1"/>
    </row>
    <row r="5" spans="1:8" ht="15" customHeight="1" x14ac:dyDescent="0.2">
      <c r="A5" s="60"/>
      <c r="B5" s="57" t="s">
        <v>1</v>
      </c>
      <c r="C5" s="58"/>
      <c r="D5" s="58"/>
      <c r="E5" s="17"/>
      <c r="F5" s="16"/>
      <c r="G5" s="1"/>
      <c r="H5" s="1"/>
    </row>
    <row r="6" spans="1:8" ht="15" customHeight="1" x14ac:dyDescent="0.2">
      <c r="A6" s="61"/>
      <c r="B6" s="27" t="s">
        <v>6</v>
      </c>
      <c r="C6" s="27" t="s">
        <v>5</v>
      </c>
      <c r="D6" s="28" t="s">
        <v>7</v>
      </c>
      <c r="E6" s="17"/>
      <c r="F6" s="16"/>
      <c r="G6" s="18"/>
      <c r="H6" s="18"/>
    </row>
    <row r="7" spans="1:8" ht="6" customHeight="1" x14ac:dyDescent="0.2">
      <c r="A7" s="35"/>
      <c r="B7" s="36"/>
      <c r="C7" s="36"/>
      <c r="D7" s="37"/>
      <c r="E7" s="17"/>
      <c r="F7" s="19"/>
      <c r="G7" s="19"/>
      <c r="H7" s="19"/>
    </row>
    <row r="8" spans="1:8" ht="15" customHeight="1" x14ac:dyDescent="0.25">
      <c r="A8" s="23" t="s">
        <v>39</v>
      </c>
      <c r="B8" s="38">
        <f>SUM(B9:B10)</f>
        <v>-6679.3000000000065</v>
      </c>
      <c r="C8" s="38">
        <f>SUM(C9:C10)</f>
        <v>-4273.9000000000015</v>
      </c>
      <c r="D8" s="39">
        <f>SUM(D9:D10)</f>
        <v>-3160.0999999999913</v>
      </c>
      <c r="E8" s="40"/>
      <c r="F8" s="40"/>
      <c r="G8" s="40"/>
      <c r="H8" s="40"/>
    </row>
    <row r="9" spans="1:8" ht="12.75" customHeight="1" x14ac:dyDescent="0.2">
      <c r="A9" s="24" t="s">
        <v>2</v>
      </c>
      <c r="B9" s="5">
        <f t="shared" ref="B9:D10" si="0">SUM(B12+B397)</f>
        <v>30883.7</v>
      </c>
      <c r="C9" s="5">
        <f t="shared" si="0"/>
        <v>30101.200000000004</v>
      </c>
      <c r="D9" s="12">
        <f t="shared" si="0"/>
        <v>29313.900000000005</v>
      </c>
      <c r="E9" s="40"/>
      <c r="F9" s="40"/>
      <c r="G9" s="40"/>
      <c r="H9" s="40"/>
    </row>
    <row r="10" spans="1:8" ht="12.75" customHeight="1" x14ac:dyDescent="0.2">
      <c r="A10" s="24" t="s">
        <v>3</v>
      </c>
      <c r="B10" s="5">
        <f t="shared" si="0"/>
        <v>-37563.000000000007</v>
      </c>
      <c r="C10" s="5">
        <f t="shared" si="0"/>
        <v>-34375.100000000006</v>
      </c>
      <c r="D10" s="12">
        <f t="shared" si="0"/>
        <v>-32473.999999999996</v>
      </c>
      <c r="E10" s="40"/>
      <c r="F10" s="40"/>
      <c r="G10" s="40"/>
      <c r="H10" s="40"/>
    </row>
    <row r="11" spans="1:8" ht="12.75" customHeight="1" x14ac:dyDescent="0.2">
      <c r="A11" s="21" t="s">
        <v>40</v>
      </c>
      <c r="B11" s="41">
        <f>SUM(B12:B13)</f>
        <v>-6801.5000000000073</v>
      </c>
      <c r="C11" s="41">
        <f>SUM(C12:C13)</f>
        <v>-4167.9000000000015</v>
      </c>
      <c r="D11" s="42">
        <f>SUM(D12:D13)</f>
        <v>-3003.0999999999913</v>
      </c>
      <c r="F11" s="34"/>
      <c r="G11" s="34"/>
      <c r="H11" s="34"/>
    </row>
    <row r="12" spans="1:8" ht="12.75" customHeight="1" x14ac:dyDescent="0.2">
      <c r="A12" s="24" t="s">
        <v>2</v>
      </c>
      <c r="B12" s="5">
        <f t="shared" ref="B12:D13" si="1">SUM(B15+B259)</f>
        <v>29855.9</v>
      </c>
      <c r="C12" s="5">
        <f t="shared" si="1"/>
        <v>29179.800000000003</v>
      </c>
      <c r="D12" s="12">
        <f t="shared" si="1"/>
        <v>28581.200000000004</v>
      </c>
      <c r="F12" s="34"/>
      <c r="G12" s="34"/>
      <c r="H12" s="34"/>
    </row>
    <row r="13" spans="1:8" ht="12.75" customHeight="1" x14ac:dyDescent="0.2">
      <c r="A13" s="24" t="s">
        <v>3</v>
      </c>
      <c r="B13" s="5">
        <f t="shared" si="1"/>
        <v>-36657.400000000009</v>
      </c>
      <c r="C13" s="5">
        <f t="shared" si="1"/>
        <v>-33347.700000000004</v>
      </c>
      <c r="D13" s="12">
        <f t="shared" si="1"/>
        <v>-31584.299999999996</v>
      </c>
      <c r="F13" s="34"/>
      <c r="G13" s="34"/>
      <c r="H13" s="34"/>
    </row>
    <row r="14" spans="1:8" ht="12.75" customHeight="1" x14ac:dyDescent="0.2">
      <c r="A14" s="21" t="s">
        <v>41</v>
      </c>
      <c r="B14" s="41">
        <f>SUM(B15:B16)</f>
        <v>-2975.6000000000022</v>
      </c>
      <c r="C14" s="41">
        <f t="shared" ref="C14:D14" si="2">SUM(C15:C16)</f>
        <v>-142.69999999999709</v>
      </c>
      <c r="D14" s="42">
        <f t="shared" si="2"/>
        <v>1381.5000000000073</v>
      </c>
      <c r="F14" s="34"/>
      <c r="G14" s="34"/>
      <c r="H14" s="34"/>
    </row>
    <row r="15" spans="1:8" ht="12.75" customHeight="1" x14ac:dyDescent="0.2">
      <c r="A15" s="24" t="s">
        <v>2</v>
      </c>
      <c r="B15" s="5">
        <f t="shared" ref="B15:D16" si="3">SUM(B18+B76)</f>
        <v>27689.300000000003</v>
      </c>
      <c r="C15" s="5">
        <f t="shared" si="3"/>
        <v>27102.200000000004</v>
      </c>
      <c r="D15" s="12">
        <f t="shared" si="3"/>
        <v>26317.800000000003</v>
      </c>
      <c r="F15" s="34"/>
      <c r="G15" s="34"/>
      <c r="H15" s="34"/>
    </row>
    <row r="16" spans="1:8" ht="12.75" customHeight="1" x14ac:dyDescent="0.2">
      <c r="A16" s="24" t="s">
        <v>3</v>
      </c>
      <c r="B16" s="5">
        <f t="shared" si="3"/>
        <v>-30664.900000000005</v>
      </c>
      <c r="C16" s="5">
        <f t="shared" si="3"/>
        <v>-27244.9</v>
      </c>
      <c r="D16" s="12">
        <f t="shared" si="3"/>
        <v>-24936.299999999996</v>
      </c>
      <c r="F16" s="34"/>
      <c r="G16" s="34"/>
      <c r="H16" s="34"/>
    </row>
    <row r="17" spans="1:8" ht="15" customHeight="1" x14ac:dyDescent="0.25">
      <c r="A17" s="23" t="s">
        <v>42</v>
      </c>
      <c r="B17" s="38">
        <f>SUM(B18:B19)</f>
        <v>-10823.000000000002</v>
      </c>
      <c r="C17" s="38">
        <f t="shared" ref="C17:D17" si="4">SUM(C18:C19)</f>
        <v>-9721.0999999999985</v>
      </c>
      <c r="D17" s="39">
        <f t="shared" si="4"/>
        <v>-8808.2999999999993</v>
      </c>
      <c r="F17" s="34"/>
      <c r="G17" s="34"/>
      <c r="H17" s="34"/>
    </row>
    <row r="18" spans="1:8" ht="12.75" customHeight="1" x14ac:dyDescent="0.2">
      <c r="A18" s="24" t="s">
        <v>2</v>
      </c>
      <c r="B18" s="5">
        <f>SUM(B21+B57+B60+B63+B73)</f>
        <v>14971.500000000002</v>
      </c>
      <c r="C18" s="5">
        <f>SUM(C21+C57+C60+C63+C73)</f>
        <v>12765.400000000001</v>
      </c>
      <c r="D18" s="12">
        <f>SUM(D21+D57+D60+D63+D73)</f>
        <v>11704.599999999999</v>
      </c>
      <c r="F18" s="34"/>
      <c r="G18" s="34"/>
      <c r="H18" s="34"/>
    </row>
    <row r="19" spans="1:8" ht="12.75" customHeight="1" x14ac:dyDescent="0.2">
      <c r="A19" s="24" t="s">
        <v>3</v>
      </c>
      <c r="B19" s="5">
        <f>SUM(B39+B58+B61+B69+B74)</f>
        <v>-25794.500000000004</v>
      </c>
      <c r="C19" s="5">
        <f>SUM(C39+C58+C61+C69+C74)</f>
        <v>-22486.5</v>
      </c>
      <c r="D19" s="12">
        <f>SUM(D39+D58+D61+D69+D74)</f>
        <v>-20512.899999999998</v>
      </c>
      <c r="F19" s="34"/>
      <c r="G19" s="34"/>
      <c r="H19" s="34"/>
    </row>
    <row r="20" spans="1:8" ht="12.75" customHeight="1" x14ac:dyDescent="0.2">
      <c r="A20" s="21" t="s">
        <v>43</v>
      </c>
      <c r="B20" s="41">
        <f>SUM(B21+B39)</f>
        <v>-10333.600000000002</v>
      </c>
      <c r="C20" s="41">
        <f>SUM(C21+C39)</f>
        <v>-9457.0000000000018</v>
      </c>
      <c r="D20" s="42">
        <f>SUM(D21+D39)</f>
        <v>-8397.4000000000015</v>
      </c>
      <c r="F20" s="34"/>
      <c r="G20" s="34"/>
      <c r="H20" s="34"/>
    </row>
    <row r="21" spans="1:8" ht="12.75" customHeight="1" x14ac:dyDescent="0.2">
      <c r="A21" s="21" t="s">
        <v>44</v>
      </c>
      <c r="B21" s="41">
        <f>SUM(B22+B27)</f>
        <v>12771.2</v>
      </c>
      <c r="C21" s="41">
        <f>SUM(C22+C27)</f>
        <v>11344.6</v>
      </c>
      <c r="D21" s="42">
        <f>SUM(D22+D27)</f>
        <v>10480.099999999999</v>
      </c>
      <c r="F21" s="34"/>
      <c r="G21" s="34"/>
      <c r="H21" s="34"/>
    </row>
    <row r="22" spans="1:8" ht="12.75" customHeight="1" x14ac:dyDescent="0.2">
      <c r="A22" s="21" t="s">
        <v>45</v>
      </c>
      <c r="B22" s="5">
        <f>SUM(B23:B26)</f>
        <v>14273.5</v>
      </c>
      <c r="C22" s="5">
        <f>SUM(C23:C26)</f>
        <v>12586.2</v>
      </c>
      <c r="D22" s="12">
        <f>SUM(D23:D26)</f>
        <v>11672.999999999998</v>
      </c>
      <c r="F22" s="34"/>
      <c r="G22" s="34"/>
      <c r="H22" s="34"/>
    </row>
    <row r="23" spans="1:8" ht="12.75" customHeight="1" x14ac:dyDescent="0.2">
      <c r="A23" s="21" t="s">
        <v>46</v>
      </c>
      <c r="B23" s="5">
        <v>817.2</v>
      </c>
      <c r="C23" s="5">
        <v>695.2</v>
      </c>
      <c r="D23" s="11">
        <v>636.1</v>
      </c>
      <c r="F23" s="34"/>
      <c r="G23" s="34"/>
      <c r="H23" s="34"/>
    </row>
    <row r="24" spans="1:8" ht="12.75" customHeight="1" x14ac:dyDescent="0.2">
      <c r="A24" s="21" t="s">
        <v>47</v>
      </c>
      <c r="B24" s="5">
        <v>208.5</v>
      </c>
      <c r="C24" s="5">
        <v>219.3</v>
      </c>
      <c r="D24" s="11">
        <v>141.30000000000001</v>
      </c>
      <c r="F24" s="34"/>
      <c r="G24" s="34"/>
      <c r="H24" s="34"/>
    </row>
    <row r="25" spans="1:8" ht="12.75" customHeight="1" x14ac:dyDescent="0.2">
      <c r="A25" s="21" t="s">
        <v>48</v>
      </c>
      <c r="B25" s="5">
        <v>12959.9</v>
      </c>
      <c r="C25" s="5">
        <v>11347.800000000001</v>
      </c>
      <c r="D25" s="11">
        <v>10417.599999999999</v>
      </c>
      <c r="F25" s="34"/>
      <c r="G25" s="34"/>
      <c r="H25" s="34"/>
    </row>
    <row r="26" spans="1:8" ht="12.75" customHeight="1" x14ac:dyDescent="0.2">
      <c r="A26" s="21" t="s">
        <v>17</v>
      </c>
      <c r="B26" s="5">
        <v>287.90000000000003</v>
      </c>
      <c r="C26" s="5">
        <v>323.90000000000003</v>
      </c>
      <c r="D26" s="11">
        <v>478</v>
      </c>
      <c r="F26" s="34"/>
      <c r="G26" s="34"/>
      <c r="H26" s="34"/>
    </row>
    <row r="27" spans="1:8" ht="12.75" customHeight="1" x14ac:dyDescent="0.2">
      <c r="A27" s="21" t="s">
        <v>49</v>
      </c>
      <c r="B27" s="5">
        <f>SUM(B28+B38)</f>
        <v>-1502.3</v>
      </c>
      <c r="C27" s="5">
        <f>SUM(C28+C38)</f>
        <v>-1241.5999999999999</v>
      </c>
      <c r="D27" s="12">
        <f>SUM(D28+D38)</f>
        <v>-1192.8999999999999</v>
      </c>
      <c r="F27" s="34"/>
      <c r="G27" s="34"/>
      <c r="H27" s="34"/>
    </row>
    <row r="28" spans="1:8" ht="12.75" customHeight="1" x14ac:dyDescent="0.2">
      <c r="A28" s="21" t="s">
        <v>50</v>
      </c>
      <c r="B28" s="5">
        <f>SUM(B29:B37)</f>
        <v>-1502.3</v>
      </c>
      <c r="C28" s="5">
        <f>SUM(C29:C37)</f>
        <v>-1241.5999999999999</v>
      </c>
      <c r="D28" s="12">
        <f>SUM(D29:D37)</f>
        <v>-1192.8999999999999</v>
      </c>
      <c r="F28" s="34"/>
      <c r="G28" s="34"/>
      <c r="H28" s="34"/>
    </row>
    <row r="29" spans="1:8" ht="12.75" customHeight="1" x14ac:dyDescent="0.2">
      <c r="A29" s="21" t="s">
        <v>51</v>
      </c>
      <c r="B29" s="5">
        <v>0.8</v>
      </c>
      <c r="C29" s="5">
        <v>0.8</v>
      </c>
      <c r="D29" s="11">
        <v>0.8</v>
      </c>
      <c r="F29" s="34"/>
      <c r="G29" s="34"/>
      <c r="H29" s="34"/>
    </row>
    <row r="30" spans="1:8" ht="12.75" customHeight="1" x14ac:dyDescent="0.2">
      <c r="A30" s="21" t="s">
        <v>52</v>
      </c>
      <c r="B30" s="5">
        <v>2.1</v>
      </c>
      <c r="C30" s="5">
        <v>6.7</v>
      </c>
      <c r="D30" s="20">
        <v>6.6</v>
      </c>
      <c r="F30" s="34"/>
      <c r="G30" s="34"/>
      <c r="H30" s="34"/>
    </row>
    <row r="31" spans="1:8" ht="12.75" customHeight="1" x14ac:dyDescent="0.2">
      <c r="A31" s="21" t="s">
        <v>53</v>
      </c>
      <c r="B31" s="5">
        <v>-29.800000000000004</v>
      </c>
      <c r="C31" s="5">
        <v>-26.5</v>
      </c>
      <c r="D31" s="20">
        <v>-21.9</v>
      </c>
      <c r="F31" s="34"/>
      <c r="G31" s="34"/>
      <c r="H31" s="34"/>
    </row>
    <row r="32" spans="1:8" ht="12.75" customHeight="1" x14ac:dyDescent="0.2">
      <c r="A32" s="21" t="s">
        <v>54</v>
      </c>
      <c r="B32" s="5">
        <v>-15</v>
      </c>
      <c r="C32" s="5">
        <v>-8.6</v>
      </c>
      <c r="D32" s="10">
        <v>-36.900000000000006</v>
      </c>
      <c r="F32" s="34"/>
      <c r="G32" s="34"/>
      <c r="H32" s="34"/>
    </row>
    <row r="33" spans="1:8" ht="12.75" customHeight="1" x14ac:dyDescent="0.2">
      <c r="A33" s="21" t="s">
        <v>55</v>
      </c>
      <c r="B33" s="5">
        <v>-29</v>
      </c>
      <c r="C33" s="5">
        <v>-28</v>
      </c>
      <c r="D33" s="10">
        <v>-41.2</v>
      </c>
      <c r="F33" s="34"/>
      <c r="G33" s="34"/>
      <c r="H33" s="34"/>
    </row>
    <row r="34" spans="1:8" ht="12.75" customHeight="1" x14ac:dyDescent="0.2">
      <c r="A34" s="21" t="s">
        <v>56</v>
      </c>
      <c r="B34" s="5">
        <v>-1243.0999999999999</v>
      </c>
      <c r="C34" s="5">
        <v>-1060.2</v>
      </c>
      <c r="D34" s="11">
        <v>-958.19999999999993</v>
      </c>
      <c r="F34" s="34"/>
      <c r="G34" s="34"/>
      <c r="H34" s="34"/>
    </row>
    <row r="35" spans="1:8" ht="12.75" customHeight="1" x14ac:dyDescent="0.2">
      <c r="A35" s="21" t="s">
        <v>10</v>
      </c>
      <c r="B35" s="5">
        <v>-3.8</v>
      </c>
      <c r="C35" s="5">
        <v>-5.5</v>
      </c>
      <c r="D35" s="11">
        <v>-7</v>
      </c>
      <c r="F35" s="34"/>
      <c r="G35" s="34"/>
      <c r="H35" s="34"/>
    </row>
    <row r="36" spans="1:8" ht="12.75" customHeight="1" x14ac:dyDescent="0.2">
      <c r="A36" s="21" t="s">
        <v>9</v>
      </c>
      <c r="B36" s="5">
        <v>-180.99999999999997</v>
      </c>
      <c r="C36" s="5">
        <v>-117.70000000000002</v>
      </c>
      <c r="D36" s="11">
        <v>-133.5</v>
      </c>
      <c r="F36" s="34"/>
      <c r="G36" s="34"/>
      <c r="H36" s="34"/>
    </row>
    <row r="37" spans="1:8" ht="26.1" customHeight="1" x14ac:dyDescent="0.2">
      <c r="A37" s="30" t="s">
        <v>396</v>
      </c>
      <c r="B37" s="5">
        <v>-3.5000000000000004</v>
      </c>
      <c r="C37" s="5">
        <v>-2.6</v>
      </c>
      <c r="D37" s="11">
        <v>-1.6</v>
      </c>
      <c r="F37" s="34"/>
      <c r="G37" s="34"/>
      <c r="H37" s="34"/>
    </row>
    <row r="38" spans="1:8" ht="12.75" customHeight="1" x14ac:dyDescent="0.2">
      <c r="A38" s="21" t="s">
        <v>57</v>
      </c>
      <c r="B38" s="5">
        <v>0</v>
      </c>
      <c r="C38" s="5">
        <v>0</v>
      </c>
      <c r="D38" s="11">
        <v>0</v>
      </c>
      <c r="F38" s="34"/>
      <c r="G38" s="34"/>
      <c r="H38" s="34"/>
    </row>
    <row r="39" spans="1:8" ht="12.75" customHeight="1" x14ac:dyDescent="0.2">
      <c r="A39" s="21" t="s">
        <v>58</v>
      </c>
      <c r="B39" s="41">
        <f>SUM(B40+B44)</f>
        <v>-23104.800000000003</v>
      </c>
      <c r="C39" s="41">
        <f>SUM(C40+C44)</f>
        <v>-20801.600000000002</v>
      </c>
      <c r="D39" s="42">
        <f>SUM(D40+D44)</f>
        <v>-18877.5</v>
      </c>
      <c r="F39" s="34"/>
      <c r="G39" s="34"/>
      <c r="H39" s="34"/>
    </row>
    <row r="40" spans="1:8" ht="12.75" customHeight="1" x14ac:dyDescent="0.2">
      <c r="A40" s="21" t="s">
        <v>59</v>
      </c>
      <c r="B40" s="5">
        <f>SUM(B41:B43)</f>
        <v>-23858.400000000001</v>
      </c>
      <c r="C40" s="5">
        <f>SUM(C41:C43)</f>
        <v>-21942.7</v>
      </c>
      <c r="D40" s="12">
        <f>SUM(D41:D43)</f>
        <v>-20563.900000000001</v>
      </c>
      <c r="F40" s="34"/>
      <c r="G40" s="34"/>
      <c r="H40" s="34"/>
    </row>
    <row r="41" spans="1:8" ht="12.75" customHeight="1" x14ac:dyDescent="0.2">
      <c r="A41" s="21" t="s">
        <v>60</v>
      </c>
      <c r="B41" s="5">
        <v>-12434.699999999999</v>
      </c>
      <c r="C41" s="5">
        <v>-11076.8</v>
      </c>
      <c r="D41" s="11">
        <v>-10719.2</v>
      </c>
      <c r="F41" s="34"/>
      <c r="G41" s="34"/>
      <c r="H41" s="34"/>
    </row>
    <row r="42" spans="1:8" ht="12.75" customHeight="1" x14ac:dyDescent="0.2">
      <c r="A42" s="21" t="s">
        <v>61</v>
      </c>
      <c r="B42" s="5">
        <v>-11065.800000000001</v>
      </c>
      <c r="C42" s="5">
        <v>-10374.5</v>
      </c>
      <c r="D42" s="11">
        <v>-9238.1</v>
      </c>
      <c r="F42" s="34"/>
      <c r="G42" s="34"/>
      <c r="H42" s="34"/>
    </row>
    <row r="43" spans="1:8" ht="12.75" customHeight="1" x14ac:dyDescent="0.2">
      <c r="A43" s="21" t="s">
        <v>62</v>
      </c>
      <c r="B43" s="5">
        <v>-357.9</v>
      </c>
      <c r="C43" s="5">
        <v>-491.40000000000003</v>
      </c>
      <c r="D43" s="11">
        <v>-606.6</v>
      </c>
      <c r="F43" s="34"/>
      <c r="G43" s="34"/>
      <c r="H43" s="34"/>
    </row>
    <row r="44" spans="1:8" ht="12.75" customHeight="1" x14ac:dyDescent="0.2">
      <c r="A44" s="21" t="s">
        <v>63</v>
      </c>
      <c r="B44" s="5">
        <f>SUM(B45+B53)</f>
        <v>753.59999999999968</v>
      </c>
      <c r="C44" s="5">
        <f>SUM(C45+C53)</f>
        <v>1141.1000000000001</v>
      </c>
      <c r="D44" s="12">
        <f>SUM(D45+D53)</f>
        <v>1686.3999999999996</v>
      </c>
      <c r="F44" s="34"/>
      <c r="G44" s="34"/>
      <c r="H44" s="34"/>
    </row>
    <row r="45" spans="1:8" ht="12.75" customHeight="1" x14ac:dyDescent="0.2">
      <c r="A45" s="21" t="s">
        <v>64</v>
      </c>
      <c r="B45" s="5">
        <f>SUM(B46:B52)</f>
        <v>460.09999999999974</v>
      </c>
      <c r="C45" s="5">
        <f>SUM(C46:C52)</f>
        <v>835.60000000000014</v>
      </c>
      <c r="D45" s="12">
        <f>SUM(D46:D52)</f>
        <v>1419.9999999999998</v>
      </c>
      <c r="F45" s="34"/>
      <c r="G45" s="34"/>
      <c r="H45" s="34"/>
    </row>
    <row r="46" spans="1:8" ht="12.75" customHeight="1" x14ac:dyDescent="0.2">
      <c r="A46" s="21" t="s">
        <v>65</v>
      </c>
      <c r="B46" s="5">
        <v>-1067.9000000000001</v>
      </c>
      <c r="C46" s="5">
        <v>-543</v>
      </c>
      <c r="D46" s="20">
        <v>90.5</v>
      </c>
      <c r="F46" s="34"/>
      <c r="G46" s="34"/>
      <c r="H46" s="34"/>
    </row>
    <row r="47" spans="1:8" ht="12.75" customHeight="1" x14ac:dyDescent="0.2">
      <c r="A47" s="21" t="s">
        <v>66</v>
      </c>
      <c r="B47" s="5">
        <v>-0.9</v>
      </c>
      <c r="C47" s="5">
        <v>0</v>
      </c>
      <c r="D47" s="10">
        <v>0.6</v>
      </c>
      <c r="F47" s="34"/>
      <c r="G47" s="34"/>
      <c r="H47" s="34"/>
    </row>
    <row r="48" spans="1:8" ht="12.75" customHeight="1" x14ac:dyDescent="0.2">
      <c r="A48" s="21" t="s">
        <v>8</v>
      </c>
      <c r="B48" s="5">
        <v>1243.0999999999999</v>
      </c>
      <c r="C48" s="5">
        <v>1060.2</v>
      </c>
      <c r="D48" s="11">
        <v>958.19999999999993</v>
      </c>
      <c r="F48" s="34"/>
      <c r="G48" s="34"/>
      <c r="H48" s="34"/>
    </row>
    <row r="49" spans="1:8" ht="26.1" customHeight="1" x14ac:dyDescent="0.2">
      <c r="A49" s="30" t="s">
        <v>397</v>
      </c>
      <c r="B49" s="5">
        <v>58.800000000000004</v>
      </c>
      <c r="C49" s="5">
        <v>54.5</v>
      </c>
      <c r="D49" s="11">
        <v>63.1</v>
      </c>
      <c r="F49" s="34"/>
      <c r="G49" s="34"/>
      <c r="H49" s="34"/>
    </row>
    <row r="50" spans="1:8" ht="12.75" customHeight="1" x14ac:dyDescent="0.2">
      <c r="A50" s="21" t="s">
        <v>67</v>
      </c>
      <c r="B50" s="5">
        <v>206.8</v>
      </c>
      <c r="C50" s="5">
        <v>247.5</v>
      </c>
      <c r="D50" s="11">
        <v>271.20000000000005</v>
      </c>
      <c r="F50" s="34"/>
      <c r="G50" s="34"/>
      <c r="H50" s="34"/>
    </row>
    <row r="51" spans="1:8" ht="26.1" customHeight="1" x14ac:dyDescent="0.2">
      <c r="A51" s="30" t="s">
        <v>398</v>
      </c>
      <c r="B51" s="5">
        <v>3.2</v>
      </c>
      <c r="C51" s="5">
        <v>2.2000000000000002</v>
      </c>
      <c r="D51" s="12">
        <v>2.8000000000000003</v>
      </c>
      <c r="F51" s="34"/>
      <c r="G51" s="34"/>
      <c r="H51" s="34"/>
    </row>
    <row r="52" spans="1:8" ht="12.75" customHeight="1" x14ac:dyDescent="0.2">
      <c r="A52" s="21" t="s">
        <v>11</v>
      </c>
      <c r="B52" s="5">
        <v>17</v>
      </c>
      <c r="C52" s="5">
        <v>14.2</v>
      </c>
      <c r="D52" s="12">
        <v>33.6</v>
      </c>
      <c r="F52" s="34"/>
      <c r="G52" s="34"/>
      <c r="H52" s="34"/>
    </row>
    <row r="53" spans="1:8" ht="12.75" customHeight="1" x14ac:dyDescent="0.2">
      <c r="A53" s="21" t="s">
        <v>68</v>
      </c>
      <c r="B53" s="5">
        <f>SUM(B54:B55)</f>
        <v>293.5</v>
      </c>
      <c r="C53" s="5">
        <f>SUM(C54:C55)</f>
        <v>305.5</v>
      </c>
      <c r="D53" s="12">
        <f>SUM(D54:D55)</f>
        <v>266.39999999999998</v>
      </c>
      <c r="F53" s="34"/>
      <c r="G53" s="34"/>
      <c r="H53" s="34"/>
    </row>
    <row r="54" spans="1:8" ht="12.75" customHeight="1" x14ac:dyDescent="0.2">
      <c r="A54" s="21" t="s">
        <v>69</v>
      </c>
      <c r="B54" s="5">
        <v>281.60000000000002</v>
      </c>
      <c r="C54" s="5">
        <v>294.10000000000002</v>
      </c>
      <c r="D54" s="20">
        <v>256.59999999999997</v>
      </c>
      <c r="F54" s="34"/>
      <c r="G54" s="34"/>
      <c r="H54" s="34"/>
    </row>
    <row r="55" spans="1:8" ht="12.75" customHeight="1" x14ac:dyDescent="0.2">
      <c r="A55" s="21" t="s">
        <v>70</v>
      </c>
      <c r="B55" s="5">
        <v>11.9</v>
      </c>
      <c r="C55" s="5">
        <v>11.4</v>
      </c>
      <c r="D55" s="10">
        <v>9.8000000000000007</v>
      </c>
      <c r="F55" s="34"/>
      <c r="G55" s="34"/>
      <c r="H55" s="34"/>
    </row>
    <row r="56" spans="1:8" ht="12.75" customHeight="1" x14ac:dyDescent="0.2">
      <c r="A56" s="21" t="s">
        <v>71</v>
      </c>
      <c r="B56" s="41">
        <f>SUM(B57:B58)</f>
        <v>0</v>
      </c>
      <c r="C56" s="41">
        <f>SUM(C57:C58)</f>
        <v>0</v>
      </c>
      <c r="D56" s="42">
        <f>SUM(D57:D58)</f>
        <v>0</v>
      </c>
      <c r="F56" s="34"/>
      <c r="G56" s="34"/>
      <c r="H56" s="34"/>
    </row>
    <row r="57" spans="1:8" ht="12.75" customHeight="1" x14ac:dyDescent="0.2">
      <c r="A57" s="24" t="s">
        <v>2</v>
      </c>
      <c r="B57" s="5">
        <v>0</v>
      </c>
      <c r="C57" s="5">
        <v>0</v>
      </c>
      <c r="D57" s="10">
        <v>0</v>
      </c>
      <c r="F57" s="34"/>
      <c r="G57" s="34"/>
      <c r="H57" s="34"/>
    </row>
    <row r="58" spans="1:8" ht="12.75" customHeight="1" x14ac:dyDescent="0.2">
      <c r="A58" s="24" t="s">
        <v>3</v>
      </c>
      <c r="B58" s="5">
        <v>0</v>
      </c>
      <c r="C58" s="5">
        <v>0</v>
      </c>
      <c r="D58" s="10">
        <v>0</v>
      </c>
      <c r="F58" s="34"/>
      <c r="G58" s="34"/>
      <c r="H58" s="34"/>
    </row>
    <row r="59" spans="1:8" ht="12.75" customHeight="1" x14ac:dyDescent="0.2">
      <c r="A59" s="21" t="s">
        <v>72</v>
      </c>
      <c r="B59" s="41">
        <f>SUM(B60:B61)</f>
        <v>5.2999999999999989</v>
      </c>
      <c r="C59" s="41">
        <f>SUM(C60:C61)</f>
        <v>8.1</v>
      </c>
      <c r="D59" s="42">
        <f>SUM(D60:D61)</f>
        <v>9.1999999999999993</v>
      </c>
      <c r="F59" s="34"/>
      <c r="G59" s="34"/>
      <c r="H59" s="34"/>
    </row>
    <row r="60" spans="1:8" ht="12.75" customHeight="1" x14ac:dyDescent="0.2">
      <c r="A60" s="24" t="s">
        <v>2</v>
      </c>
      <c r="B60" s="5">
        <v>16.7</v>
      </c>
      <c r="C60" s="5">
        <v>16.7</v>
      </c>
      <c r="D60" s="11">
        <v>15</v>
      </c>
      <c r="F60" s="34"/>
      <c r="G60" s="34"/>
      <c r="H60" s="34"/>
    </row>
    <row r="61" spans="1:8" ht="12.75" customHeight="1" x14ac:dyDescent="0.2">
      <c r="A61" s="24" t="s">
        <v>3</v>
      </c>
      <c r="B61" s="5">
        <v>-11.4</v>
      </c>
      <c r="C61" s="5">
        <v>-8.6</v>
      </c>
      <c r="D61" s="11">
        <v>-5.8000000000000007</v>
      </c>
      <c r="F61" s="34"/>
      <c r="G61" s="34"/>
      <c r="H61" s="34"/>
    </row>
    <row r="62" spans="1:8" ht="12.75" customHeight="1" x14ac:dyDescent="0.2">
      <c r="A62" s="21" t="s">
        <v>73</v>
      </c>
      <c r="B62" s="41">
        <f>SUM(B63+B69)</f>
        <v>-494.69999999999982</v>
      </c>
      <c r="C62" s="41">
        <f>SUM(C63+C69)</f>
        <v>-272.20000000000005</v>
      </c>
      <c r="D62" s="42">
        <f>SUM(D63+D69)</f>
        <v>-420.09999999999968</v>
      </c>
      <c r="F62" s="34"/>
      <c r="G62" s="34"/>
      <c r="H62" s="34"/>
    </row>
    <row r="63" spans="1:8" ht="12.75" customHeight="1" x14ac:dyDescent="0.2">
      <c r="A63" s="24" t="s">
        <v>2</v>
      </c>
      <c r="B63" s="5">
        <f>SUM(B64+B68)</f>
        <v>2183.6</v>
      </c>
      <c r="C63" s="5">
        <f>SUM(C64+C68)</f>
        <v>1404.1</v>
      </c>
      <c r="D63" s="12">
        <f>SUM(D64+D68)</f>
        <v>1209.5000000000002</v>
      </c>
      <c r="F63" s="34"/>
      <c r="G63" s="34"/>
      <c r="H63" s="34"/>
    </row>
    <row r="64" spans="1:8" ht="12.75" customHeight="1" x14ac:dyDescent="0.2">
      <c r="A64" s="21" t="s">
        <v>74</v>
      </c>
      <c r="B64" s="5">
        <f>SUM(B65:B67)</f>
        <v>2169.6</v>
      </c>
      <c r="C64" s="5">
        <f>SUM(C65:C67)</f>
        <v>1388.5</v>
      </c>
      <c r="D64" s="12">
        <f>SUM(D65:D67)</f>
        <v>1195.3000000000002</v>
      </c>
      <c r="F64" s="34"/>
      <c r="G64" s="34"/>
      <c r="H64" s="34"/>
    </row>
    <row r="65" spans="1:8" ht="12.75" customHeight="1" x14ac:dyDescent="0.2">
      <c r="A65" s="21" t="s">
        <v>75</v>
      </c>
      <c r="B65" s="5">
        <v>2101.9</v>
      </c>
      <c r="C65" s="5">
        <v>1320.9</v>
      </c>
      <c r="D65" s="10">
        <v>1126.9000000000001</v>
      </c>
      <c r="F65" s="34"/>
      <c r="G65" s="34"/>
      <c r="H65" s="34"/>
    </row>
    <row r="66" spans="1:8" ht="12.75" customHeight="1" x14ac:dyDescent="0.2">
      <c r="A66" s="21" t="s">
        <v>76</v>
      </c>
      <c r="B66" s="5">
        <v>67.699999999999989</v>
      </c>
      <c r="C66" s="5">
        <v>67.599999999999994</v>
      </c>
      <c r="D66" s="10">
        <v>68.400000000000006</v>
      </c>
      <c r="F66" s="34"/>
      <c r="G66" s="34"/>
      <c r="H66" s="34"/>
    </row>
    <row r="67" spans="1:8" ht="12.75" customHeight="1" x14ac:dyDescent="0.2">
      <c r="A67" s="21" t="s">
        <v>77</v>
      </c>
      <c r="B67" s="5">
        <v>0</v>
      </c>
      <c r="C67" s="5">
        <v>0</v>
      </c>
      <c r="D67" s="11">
        <v>0</v>
      </c>
      <c r="F67" s="34"/>
      <c r="G67" s="34"/>
      <c r="H67" s="34"/>
    </row>
    <row r="68" spans="1:8" ht="12.75" customHeight="1" x14ac:dyDescent="0.2">
      <c r="A68" s="21" t="s">
        <v>78</v>
      </c>
      <c r="B68" s="5">
        <v>14</v>
      </c>
      <c r="C68" s="5">
        <v>15.6</v>
      </c>
      <c r="D68" s="11">
        <v>14.200000000000001</v>
      </c>
      <c r="F68" s="34"/>
      <c r="G68" s="34"/>
      <c r="H68" s="34"/>
    </row>
    <row r="69" spans="1:8" ht="12.75" customHeight="1" x14ac:dyDescent="0.2">
      <c r="A69" s="24" t="s">
        <v>3</v>
      </c>
      <c r="B69" s="5">
        <f>SUM(B70:B71)</f>
        <v>-2678.2999999999997</v>
      </c>
      <c r="C69" s="5">
        <f>SUM(C70:C71)</f>
        <v>-1676.3</v>
      </c>
      <c r="D69" s="12">
        <f>SUM(D70:D71)</f>
        <v>-1629.6</v>
      </c>
      <c r="F69" s="34"/>
      <c r="G69" s="34"/>
      <c r="H69" s="34"/>
    </row>
    <row r="70" spans="1:8" ht="12.75" customHeight="1" x14ac:dyDescent="0.2">
      <c r="A70" s="21" t="s">
        <v>79</v>
      </c>
      <c r="B70" s="5">
        <v>-2650.7</v>
      </c>
      <c r="C70" s="5">
        <v>-1643.1</v>
      </c>
      <c r="D70" s="11">
        <v>-1589.8</v>
      </c>
      <c r="F70" s="34"/>
      <c r="G70" s="34"/>
      <c r="H70" s="34"/>
    </row>
    <row r="71" spans="1:8" ht="12.75" customHeight="1" x14ac:dyDescent="0.2">
      <c r="A71" s="21" t="s">
        <v>21</v>
      </c>
      <c r="B71" s="5">
        <v>-27.6</v>
      </c>
      <c r="C71" s="5">
        <v>-33.200000000000003</v>
      </c>
      <c r="D71" s="20">
        <v>-39.799999999999997</v>
      </c>
      <c r="F71" s="34"/>
      <c r="G71" s="34"/>
      <c r="H71" s="34"/>
    </row>
    <row r="72" spans="1:8" ht="12.75" customHeight="1" x14ac:dyDescent="0.2">
      <c r="A72" s="21" t="s">
        <v>18</v>
      </c>
      <c r="B72" s="41">
        <f>SUM(B73:B74)</f>
        <v>0</v>
      </c>
      <c r="C72" s="41">
        <f>SUM(C73:C74)</f>
        <v>0</v>
      </c>
      <c r="D72" s="42">
        <f>SUM(D73:D74)</f>
        <v>0</v>
      </c>
      <c r="F72" s="34"/>
      <c r="G72" s="34"/>
      <c r="H72" s="34"/>
    </row>
    <row r="73" spans="1:8" ht="12.75" customHeight="1" x14ac:dyDescent="0.2">
      <c r="A73" s="24" t="s">
        <v>2</v>
      </c>
      <c r="B73" s="5">
        <v>0</v>
      </c>
      <c r="C73" s="5">
        <v>0</v>
      </c>
      <c r="D73" s="20">
        <v>0</v>
      </c>
      <c r="F73" s="34"/>
      <c r="G73" s="34"/>
      <c r="H73" s="34"/>
    </row>
    <row r="74" spans="1:8" ht="12.75" customHeight="1" x14ac:dyDescent="0.2">
      <c r="A74" s="24" t="s">
        <v>3</v>
      </c>
      <c r="B74" s="5">
        <v>0</v>
      </c>
      <c r="C74" s="5">
        <v>0</v>
      </c>
      <c r="D74" s="20">
        <v>0</v>
      </c>
      <c r="F74" s="34"/>
      <c r="G74" s="34"/>
      <c r="H74" s="34"/>
    </row>
    <row r="75" spans="1:8" ht="15" customHeight="1" x14ac:dyDescent="0.25">
      <c r="A75" s="23" t="s">
        <v>80</v>
      </c>
      <c r="B75" s="38">
        <f>SUM(B76:B77)</f>
        <v>7847.4000000000024</v>
      </c>
      <c r="C75" s="38">
        <f t="shared" ref="C75:D75" si="5">SUM(C76:C77)</f>
        <v>9578.4000000000015</v>
      </c>
      <c r="D75" s="39">
        <f t="shared" si="5"/>
        <v>10189.800000000003</v>
      </c>
      <c r="F75" s="34"/>
      <c r="G75" s="34"/>
      <c r="H75" s="34"/>
    </row>
    <row r="76" spans="1:8" ht="12.75" customHeight="1" x14ac:dyDescent="0.2">
      <c r="A76" s="24" t="s">
        <v>2</v>
      </c>
      <c r="B76" s="5">
        <f>SUM(B79+B129+B150+B157+B160+B172+B188+B191+B196+B242+B251)</f>
        <v>12717.800000000003</v>
      </c>
      <c r="C76" s="5">
        <f>SUM(C79+C129+C150+C157+C160+C172+C188+C191+C196+C242+C251)</f>
        <v>14336.800000000001</v>
      </c>
      <c r="D76" s="12">
        <f>SUM(D79+D129+D150+D157+D160+D172+D188+D191+D196+D242+D251)</f>
        <v>14613.200000000003</v>
      </c>
      <c r="F76" s="34"/>
      <c r="G76" s="34"/>
      <c r="H76" s="34"/>
    </row>
    <row r="77" spans="1:8" ht="12.75" customHeight="1" x14ac:dyDescent="0.2">
      <c r="A77" s="24" t="s">
        <v>3</v>
      </c>
      <c r="B77" s="5">
        <f>SUM(B80+B130+B153+B158+B165+B177+B189+B192+B197+B243+B254)</f>
        <v>-4870.4000000000005</v>
      </c>
      <c r="C77" s="5">
        <f>SUM(C80+C130+C153+C158+C165+C177+C189+C192+C197+C243+C254)</f>
        <v>-4758.3999999999996</v>
      </c>
      <c r="D77" s="12">
        <f>SUM(D80+D130+D153+D158+D165+D177+D189+D192+D197+D243+D254)</f>
        <v>-4423.3999999999987</v>
      </c>
      <c r="F77" s="34"/>
      <c r="G77" s="34"/>
      <c r="H77" s="34"/>
    </row>
    <row r="78" spans="1:8" ht="12.75" customHeight="1" x14ac:dyDescent="0.2">
      <c r="A78" s="21" t="s">
        <v>81</v>
      </c>
      <c r="B78" s="41">
        <f>SUM(B79:B80)</f>
        <v>3231.4000000000005</v>
      </c>
      <c r="C78" s="41">
        <f>SUM(C79:C80)</f>
        <v>3398.1000000000004</v>
      </c>
      <c r="D78" s="42">
        <f>SUM(D79:D80)</f>
        <v>3648.6</v>
      </c>
      <c r="F78" s="34"/>
      <c r="G78" s="34"/>
      <c r="H78" s="34"/>
    </row>
    <row r="79" spans="1:8" ht="12.75" customHeight="1" x14ac:dyDescent="0.2">
      <c r="A79" s="24" t="s">
        <v>2</v>
      </c>
      <c r="B79" s="5">
        <f t="shared" ref="B79:D80" si="6">SUM(B82+B85+B88)</f>
        <v>5375.7000000000007</v>
      </c>
      <c r="C79" s="5">
        <f t="shared" si="6"/>
        <v>5356.1</v>
      </c>
      <c r="D79" s="12">
        <f t="shared" si="6"/>
        <v>5515.9</v>
      </c>
      <c r="F79" s="34"/>
      <c r="G79" s="34"/>
      <c r="H79" s="34"/>
    </row>
    <row r="80" spans="1:8" ht="12.75" customHeight="1" x14ac:dyDescent="0.2">
      <c r="A80" s="24" t="s">
        <v>3</v>
      </c>
      <c r="B80" s="5">
        <f t="shared" si="6"/>
        <v>-2144.3000000000002</v>
      </c>
      <c r="C80" s="5">
        <f t="shared" si="6"/>
        <v>-1958.0000000000002</v>
      </c>
      <c r="D80" s="12">
        <f t="shared" si="6"/>
        <v>-1867.2999999999997</v>
      </c>
      <c r="F80" s="34"/>
      <c r="G80" s="34"/>
      <c r="H80" s="34"/>
    </row>
    <row r="81" spans="1:8" ht="12.75" customHeight="1" x14ac:dyDescent="0.2">
      <c r="A81" s="21" t="s">
        <v>82</v>
      </c>
      <c r="B81" s="5">
        <f>SUM(B82:B83)</f>
        <v>1814.3000000000002</v>
      </c>
      <c r="C81" s="5">
        <f>SUM(C82:C83)</f>
        <v>1588.9000000000003</v>
      </c>
      <c r="D81" s="12">
        <f>SUM(D82:D83)</f>
        <v>1841.8999999999996</v>
      </c>
      <c r="F81" s="34"/>
      <c r="G81" s="34"/>
      <c r="H81" s="34"/>
    </row>
    <row r="82" spans="1:8" ht="12.75" customHeight="1" x14ac:dyDescent="0.2">
      <c r="A82" s="24" t="s">
        <v>2</v>
      </c>
      <c r="B82" s="5">
        <f>SUM(B94+B112)</f>
        <v>2019.5000000000002</v>
      </c>
      <c r="C82" s="5">
        <f>SUM(C94+C112)</f>
        <v>1806.2000000000003</v>
      </c>
      <c r="D82" s="12">
        <f>SUM(D94+D112)</f>
        <v>2048.9999999999995</v>
      </c>
      <c r="F82" s="34"/>
      <c r="G82" s="34"/>
      <c r="H82" s="34"/>
    </row>
    <row r="83" spans="1:8" ht="12.75" customHeight="1" x14ac:dyDescent="0.2">
      <c r="A83" s="24" t="s">
        <v>3</v>
      </c>
      <c r="B83" s="5">
        <f>SUM(B95+B115)</f>
        <v>-205.2</v>
      </c>
      <c r="C83" s="5">
        <f>SUM(C95+C115)</f>
        <v>-217.29999999999998</v>
      </c>
      <c r="D83" s="12">
        <f>SUM(D95+D115)</f>
        <v>-207.1</v>
      </c>
      <c r="F83" s="34"/>
      <c r="G83" s="34"/>
      <c r="H83" s="34"/>
    </row>
    <row r="84" spans="1:8" ht="12.75" customHeight="1" x14ac:dyDescent="0.2">
      <c r="A84" s="21" t="s">
        <v>83</v>
      </c>
      <c r="B84" s="5">
        <f>SUM(B85:B86)</f>
        <v>-1472.6</v>
      </c>
      <c r="C84" s="5">
        <f>SUM(C85:C86)</f>
        <v>-1291.7000000000003</v>
      </c>
      <c r="D84" s="12">
        <f>SUM(D85:D86)</f>
        <v>-1200.8</v>
      </c>
      <c r="F84" s="34"/>
      <c r="G84" s="34"/>
      <c r="H84" s="34"/>
    </row>
    <row r="85" spans="1:8" ht="12.75" customHeight="1" x14ac:dyDescent="0.2">
      <c r="A85" s="24" t="s">
        <v>2</v>
      </c>
      <c r="B85" s="5">
        <f>SUM(B97+B119)</f>
        <v>35</v>
      </c>
      <c r="C85" s="5">
        <f>SUM(C97+C119)</f>
        <v>39.5</v>
      </c>
      <c r="D85" s="12">
        <f>SUM(D97+D119)</f>
        <v>43.5</v>
      </c>
      <c r="F85" s="34"/>
      <c r="G85" s="34"/>
      <c r="H85" s="34"/>
    </row>
    <row r="86" spans="1:8" ht="12.75" customHeight="1" x14ac:dyDescent="0.2">
      <c r="A86" s="24" t="s">
        <v>3</v>
      </c>
      <c r="B86" s="5">
        <f>SUM(B98+B120)</f>
        <v>-1507.6</v>
      </c>
      <c r="C86" s="5">
        <f t="shared" ref="C86:D86" si="7">SUM(C98+C120)</f>
        <v>-1331.2000000000003</v>
      </c>
      <c r="D86" s="12">
        <f t="shared" si="7"/>
        <v>-1244.3</v>
      </c>
      <c r="F86" s="34"/>
      <c r="G86" s="34"/>
      <c r="H86" s="34"/>
    </row>
    <row r="87" spans="1:8" ht="12.75" customHeight="1" x14ac:dyDescent="0.2">
      <c r="A87" s="21" t="s">
        <v>84</v>
      </c>
      <c r="B87" s="5">
        <f>SUM(B88:B89)</f>
        <v>2889.7000000000003</v>
      </c>
      <c r="C87" s="5">
        <f>SUM(C88:C89)</f>
        <v>3100.8999999999996</v>
      </c>
      <c r="D87" s="12">
        <f>SUM(D88:D89)</f>
        <v>3007.5</v>
      </c>
      <c r="F87" s="34"/>
      <c r="G87" s="34"/>
      <c r="H87" s="34"/>
    </row>
    <row r="88" spans="1:8" ht="12.75" customHeight="1" x14ac:dyDescent="0.2">
      <c r="A88" s="24" t="s">
        <v>2</v>
      </c>
      <c r="B88" s="5">
        <f>SUM(B103+B122)</f>
        <v>3321.2000000000003</v>
      </c>
      <c r="C88" s="5">
        <f>SUM(C103+C122)</f>
        <v>3510.3999999999996</v>
      </c>
      <c r="D88" s="12">
        <f>SUM(D103+D122)</f>
        <v>3423.4</v>
      </c>
      <c r="F88" s="34"/>
      <c r="G88" s="34"/>
      <c r="H88" s="34"/>
    </row>
    <row r="89" spans="1:8" ht="12.75" customHeight="1" x14ac:dyDescent="0.2">
      <c r="A89" s="24" t="s">
        <v>3</v>
      </c>
      <c r="B89" s="5">
        <f>SUM(B107+B125)</f>
        <v>-431.5</v>
      </c>
      <c r="C89" s="5">
        <f>SUM(C107+C125)</f>
        <v>-409.5</v>
      </c>
      <c r="D89" s="12">
        <f>SUM(D107+D125)</f>
        <v>-415.9</v>
      </c>
      <c r="F89" s="34"/>
      <c r="G89" s="34"/>
      <c r="H89" s="34"/>
    </row>
    <row r="90" spans="1:8" ht="12.75" customHeight="1" x14ac:dyDescent="0.2">
      <c r="A90" s="21" t="s">
        <v>85</v>
      </c>
      <c r="B90" s="41">
        <f>SUM(B91:B92)</f>
        <v>1708.3000000000002</v>
      </c>
      <c r="C90" s="41">
        <f>SUM(C91:C92)</f>
        <v>2096.1999999999998</v>
      </c>
      <c r="D90" s="42">
        <f>SUM(D91:D92)</f>
        <v>2117.4</v>
      </c>
      <c r="F90" s="34"/>
      <c r="G90" s="34"/>
      <c r="H90" s="34"/>
    </row>
    <row r="91" spans="1:8" ht="12.75" customHeight="1" x14ac:dyDescent="0.2">
      <c r="A91" s="24" t="s">
        <v>2</v>
      </c>
      <c r="B91" s="5">
        <f>SUM(B94+B97+B103)</f>
        <v>3206.8</v>
      </c>
      <c r="C91" s="5">
        <f>SUM(C94+C97+C103)</f>
        <v>3417.2</v>
      </c>
      <c r="D91" s="12">
        <f>SUM(D94+D97+D103)</f>
        <v>3351.9</v>
      </c>
      <c r="F91" s="34"/>
      <c r="G91" s="34"/>
      <c r="H91" s="34"/>
    </row>
    <row r="92" spans="1:8" ht="12.75" customHeight="1" x14ac:dyDescent="0.2">
      <c r="A92" s="24" t="s">
        <v>3</v>
      </c>
      <c r="B92" s="5">
        <f>SUM(B95+B98+B107)</f>
        <v>-1498.5</v>
      </c>
      <c r="C92" s="5">
        <f>SUM(C95+C98+C107)</f>
        <v>-1321.0000000000002</v>
      </c>
      <c r="D92" s="12">
        <f>SUM(D95+D98+D107)</f>
        <v>-1234.5</v>
      </c>
      <c r="F92" s="34"/>
      <c r="G92" s="34"/>
      <c r="H92" s="34"/>
    </row>
    <row r="93" spans="1:8" ht="12.75" customHeight="1" x14ac:dyDescent="0.2">
      <c r="A93" s="21" t="s">
        <v>22</v>
      </c>
      <c r="B93" s="5">
        <f>SUM(B94:B95)</f>
        <v>0</v>
      </c>
      <c r="C93" s="5">
        <f>SUM(C94:C95)</f>
        <v>0</v>
      </c>
      <c r="D93" s="12">
        <f>SUM(D94:D95)</f>
        <v>0</v>
      </c>
      <c r="F93" s="34"/>
      <c r="G93" s="34"/>
      <c r="H93" s="34"/>
    </row>
    <row r="94" spans="1:8" ht="12.75" customHeight="1" x14ac:dyDescent="0.2">
      <c r="A94" s="24" t="s">
        <v>2</v>
      </c>
      <c r="B94" s="5">
        <v>0</v>
      </c>
      <c r="C94" s="5">
        <v>0</v>
      </c>
      <c r="D94" s="12">
        <v>0</v>
      </c>
      <c r="F94" s="34"/>
      <c r="G94" s="34"/>
      <c r="H94" s="34"/>
    </row>
    <row r="95" spans="1:8" ht="12.75" customHeight="1" x14ac:dyDescent="0.2">
      <c r="A95" s="24" t="s">
        <v>3</v>
      </c>
      <c r="B95" s="5">
        <v>0</v>
      </c>
      <c r="C95" s="5">
        <v>0</v>
      </c>
      <c r="D95" s="12">
        <v>0</v>
      </c>
      <c r="F95" s="34"/>
      <c r="G95" s="34"/>
      <c r="H95" s="34"/>
    </row>
    <row r="96" spans="1:8" ht="12.75" customHeight="1" x14ac:dyDescent="0.2">
      <c r="A96" s="21" t="s">
        <v>86</v>
      </c>
      <c r="B96" s="5">
        <f>SUM(B97:B98)</f>
        <v>-1498.5</v>
      </c>
      <c r="C96" s="5">
        <f t="shared" ref="C96:D96" si="8">SUM(C97:C98)</f>
        <v>-1321.0000000000002</v>
      </c>
      <c r="D96" s="12">
        <f t="shared" si="8"/>
        <v>-1234.5</v>
      </c>
      <c r="F96" s="34"/>
      <c r="G96" s="34"/>
      <c r="H96" s="34"/>
    </row>
    <row r="97" spans="1:8" ht="12.75" customHeight="1" x14ac:dyDescent="0.2">
      <c r="A97" s="24" t="s">
        <v>2</v>
      </c>
      <c r="B97" s="5">
        <v>0</v>
      </c>
      <c r="C97" s="5">
        <v>0</v>
      </c>
      <c r="D97" s="12">
        <v>0</v>
      </c>
      <c r="F97" s="34"/>
      <c r="G97" s="34"/>
      <c r="H97" s="34"/>
    </row>
    <row r="98" spans="1:8" ht="12.75" customHeight="1" x14ac:dyDescent="0.2">
      <c r="A98" s="24" t="s">
        <v>3</v>
      </c>
      <c r="B98" s="5">
        <f>SUM(B99:B101)</f>
        <v>-1498.5</v>
      </c>
      <c r="C98" s="5">
        <f t="shared" ref="C98:D98" si="9">SUM(C99:C101)</f>
        <v>-1321.0000000000002</v>
      </c>
      <c r="D98" s="12">
        <f t="shared" si="9"/>
        <v>-1234.5</v>
      </c>
      <c r="F98" s="34"/>
      <c r="G98" s="34"/>
      <c r="H98" s="34"/>
    </row>
    <row r="99" spans="1:8" ht="12.75" customHeight="1" x14ac:dyDescent="0.2">
      <c r="A99" s="21" t="s">
        <v>87</v>
      </c>
      <c r="B99" s="5">
        <v>-1170.3999999999999</v>
      </c>
      <c r="C99" s="5">
        <v>-964.2</v>
      </c>
      <c r="D99" s="12">
        <v>-896.5</v>
      </c>
      <c r="F99" s="34"/>
      <c r="G99" s="34"/>
      <c r="H99" s="34"/>
    </row>
    <row r="100" spans="1:8" ht="12.75" customHeight="1" x14ac:dyDescent="0.2">
      <c r="A100" s="21" t="s">
        <v>88</v>
      </c>
      <c r="B100" s="5">
        <v>-281.60000000000002</v>
      </c>
      <c r="C100" s="5">
        <v>-294.10000000000002</v>
      </c>
      <c r="D100" s="12">
        <v>-256.59999999999997</v>
      </c>
      <c r="F100" s="34"/>
      <c r="G100" s="34"/>
      <c r="H100" s="34"/>
    </row>
    <row r="101" spans="1:8" ht="12.75" customHeight="1" x14ac:dyDescent="0.2">
      <c r="A101" s="21" t="s">
        <v>89</v>
      </c>
      <c r="B101" s="5">
        <v>-46.5</v>
      </c>
      <c r="C101" s="5">
        <v>-62.7</v>
      </c>
      <c r="D101" s="12">
        <v>-81.400000000000006</v>
      </c>
      <c r="F101" s="34"/>
      <c r="G101" s="34"/>
      <c r="H101" s="34"/>
    </row>
    <row r="102" spans="1:8" ht="12.75" customHeight="1" x14ac:dyDescent="0.2">
      <c r="A102" s="21" t="s">
        <v>90</v>
      </c>
      <c r="B102" s="5">
        <f>SUM(B103+B107)</f>
        <v>3206.8</v>
      </c>
      <c r="C102" s="5">
        <f t="shared" ref="C102:D102" si="10">SUM(C103+C107)</f>
        <v>3417.2</v>
      </c>
      <c r="D102" s="12">
        <f t="shared" si="10"/>
        <v>3351.9</v>
      </c>
      <c r="F102" s="34"/>
      <c r="G102" s="34"/>
      <c r="H102" s="34"/>
    </row>
    <row r="103" spans="1:8" ht="12.75" customHeight="1" x14ac:dyDescent="0.2">
      <c r="A103" s="24" t="s">
        <v>2</v>
      </c>
      <c r="B103" s="5">
        <f>SUM(B104:B106)</f>
        <v>3206.8</v>
      </c>
      <c r="C103" s="5">
        <f t="shared" ref="C103:D103" si="11">SUM(C104:C106)</f>
        <v>3417.2</v>
      </c>
      <c r="D103" s="12">
        <f t="shared" si="11"/>
        <v>3351.9</v>
      </c>
      <c r="F103" s="34"/>
      <c r="G103" s="34"/>
      <c r="H103" s="34"/>
    </row>
    <row r="104" spans="1:8" ht="12.75" customHeight="1" x14ac:dyDescent="0.2">
      <c r="A104" s="21" t="s">
        <v>91</v>
      </c>
      <c r="B104" s="5">
        <v>1920.4</v>
      </c>
      <c r="C104" s="5">
        <v>1988.1000000000001</v>
      </c>
      <c r="D104" s="11">
        <v>1969</v>
      </c>
      <c r="F104" s="34"/>
      <c r="G104" s="34"/>
      <c r="H104" s="34"/>
    </row>
    <row r="105" spans="1:8" ht="12.75" customHeight="1" x14ac:dyDescent="0.2">
      <c r="A105" s="21" t="s">
        <v>92</v>
      </c>
      <c r="B105" s="5">
        <v>420.59999999999997</v>
      </c>
      <c r="C105" s="5">
        <v>456.3</v>
      </c>
      <c r="D105" s="11">
        <v>420.3</v>
      </c>
      <c r="F105" s="34"/>
      <c r="G105" s="34"/>
      <c r="H105" s="34"/>
    </row>
    <row r="106" spans="1:8" ht="12.75" customHeight="1" x14ac:dyDescent="0.2">
      <c r="A106" s="21" t="s">
        <v>93</v>
      </c>
      <c r="B106" s="5">
        <v>865.8</v>
      </c>
      <c r="C106" s="5">
        <v>972.8</v>
      </c>
      <c r="D106" s="11">
        <v>962.59999999999991</v>
      </c>
      <c r="F106" s="34"/>
      <c r="G106" s="34"/>
      <c r="H106" s="34"/>
    </row>
    <row r="107" spans="1:8" ht="12.75" customHeight="1" x14ac:dyDescent="0.2">
      <c r="A107" s="24" t="s">
        <v>3</v>
      </c>
      <c r="B107" s="5">
        <v>0</v>
      </c>
      <c r="C107" s="5">
        <v>0</v>
      </c>
      <c r="D107" s="13">
        <v>0</v>
      </c>
      <c r="F107" s="34"/>
      <c r="G107" s="34"/>
      <c r="H107" s="34"/>
    </row>
    <row r="108" spans="1:8" ht="12.75" customHeight="1" x14ac:dyDescent="0.2">
      <c r="A108" s="21" t="s">
        <v>94</v>
      </c>
      <c r="B108" s="41">
        <f>SUM(B109:B110)</f>
        <v>1523.1000000000001</v>
      </c>
      <c r="C108" s="41">
        <f>SUM(C109:C110)</f>
        <v>1301.9000000000003</v>
      </c>
      <c r="D108" s="42">
        <f>SUM(D109:D110)</f>
        <v>1531.1999999999996</v>
      </c>
      <c r="F108" s="34"/>
      <c r="G108" s="34"/>
      <c r="H108" s="34"/>
    </row>
    <row r="109" spans="1:8" ht="12.75" customHeight="1" x14ac:dyDescent="0.2">
      <c r="A109" s="24" t="s">
        <v>2</v>
      </c>
      <c r="B109" s="5">
        <f>SUM(B112+B119+B122)</f>
        <v>2168.9</v>
      </c>
      <c r="C109" s="5">
        <f>SUM(C112+C119+C122)</f>
        <v>1938.9000000000003</v>
      </c>
      <c r="D109" s="12">
        <f>SUM(D112+D119+D122)</f>
        <v>2163.9999999999995</v>
      </c>
      <c r="F109" s="34"/>
      <c r="G109" s="34"/>
      <c r="H109" s="34"/>
    </row>
    <row r="110" spans="1:8" ht="12.75" customHeight="1" x14ac:dyDescent="0.2">
      <c r="A110" s="24" t="s">
        <v>3</v>
      </c>
      <c r="B110" s="5">
        <f>SUM(B115+B120+B125)</f>
        <v>-645.79999999999995</v>
      </c>
      <c r="C110" s="5">
        <f>SUM(C115+C120+C125)</f>
        <v>-637</v>
      </c>
      <c r="D110" s="12">
        <f>SUM(D115+D120+D125)</f>
        <v>-632.79999999999995</v>
      </c>
      <c r="F110" s="34"/>
      <c r="G110" s="34"/>
      <c r="H110" s="34"/>
    </row>
    <row r="111" spans="1:8" ht="12.75" customHeight="1" x14ac:dyDescent="0.2">
      <c r="A111" s="21" t="s">
        <v>95</v>
      </c>
      <c r="B111" s="5">
        <f>SUM(B112+B115)</f>
        <v>1814.3000000000002</v>
      </c>
      <c r="C111" s="5">
        <f t="shared" ref="C111:D111" si="12">SUM(C112+C115)</f>
        <v>1588.9000000000003</v>
      </c>
      <c r="D111" s="12">
        <f t="shared" si="12"/>
        <v>1841.8999999999996</v>
      </c>
      <c r="F111" s="34"/>
      <c r="G111" s="34"/>
      <c r="H111" s="34"/>
    </row>
    <row r="112" spans="1:8" ht="12.75" customHeight="1" x14ac:dyDescent="0.2">
      <c r="A112" s="24" t="s">
        <v>2</v>
      </c>
      <c r="B112" s="5">
        <f>SUM(B113:B114)</f>
        <v>2019.5000000000002</v>
      </c>
      <c r="C112" s="5">
        <f>SUM(C113:C114)</f>
        <v>1806.2000000000003</v>
      </c>
      <c r="D112" s="12">
        <f>SUM(D113:D114)</f>
        <v>2048.9999999999995</v>
      </c>
      <c r="F112" s="34"/>
      <c r="G112" s="34"/>
      <c r="H112" s="34"/>
    </row>
    <row r="113" spans="1:8" ht="12.75" customHeight="1" x14ac:dyDescent="0.2">
      <c r="A113" s="21" t="s">
        <v>96</v>
      </c>
      <c r="B113" s="5">
        <v>2008.4000000000003</v>
      </c>
      <c r="C113" s="5">
        <v>1790.3000000000002</v>
      </c>
      <c r="D113" s="11">
        <v>2028.2999999999997</v>
      </c>
      <c r="F113" s="34"/>
      <c r="G113" s="34"/>
      <c r="H113" s="34"/>
    </row>
    <row r="114" spans="1:8" ht="12.75" customHeight="1" x14ac:dyDescent="0.2">
      <c r="A114" s="21" t="s">
        <v>97</v>
      </c>
      <c r="B114" s="5">
        <v>11.1</v>
      </c>
      <c r="C114" s="5">
        <v>15.9</v>
      </c>
      <c r="D114" s="11">
        <v>20.7</v>
      </c>
      <c r="F114" s="34"/>
      <c r="G114" s="34"/>
      <c r="H114" s="34"/>
    </row>
    <row r="115" spans="1:8" ht="12.75" customHeight="1" x14ac:dyDescent="0.2">
      <c r="A115" s="24" t="s">
        <v>3</v>
      </c>
      <c r="B115" s="5">
        <f>SUM(B116:B117)</f>
        <v>-205.2</v>
      </c>
      <c r="C115" s="5">
        <f>SUM(C116:C117)</f>
        <v>-217.29999999999998</v>
      </c>
      <c r="D115" s="12">
        <f>SUM(D116:D117)</f>
        <v>-207.1</v>
      </c>
      <c r="F115" s="34"/>
      <c r="G115" s="34"/>
      <c r="H115" s="34"/>
    </row>
    <row r="116" spans="1:8" ht="12.75" customHeight="1" x14ac:dyDescent="0.2">
      <c r="A116" s="21" t="s">
        <v>96</v>
      </c>
      <c r="B116" s="5">
        <v>-196.39999999999998</v>
      </c>
      <c r="C116" s="5">
        <v>-189.39999999999998</v>
      </c>
      <c r="D116" s="12">
        <v>-186.2</v>
      </c>
      <c r="F116" s="34"/>
      <c r="G116" s="34"/>
      <c r="H116" s="34"/>
    </row>
    <row r="117" spans="1:8" ht="12.75" customHeight="1" x14ac:dyDescent="0.2">
      <c r="A117" s="21" t="s">
        <v>23</v>
      </c>
      <c r="B117" s="5">
        <v>-8.8000000000000007</v>
      </c>
      <c r="C117" s="5">
        <v>-27.9</v>
      </c>
      <c r="D117" s="11">
        <v>-20.9</v>
      </c>
      <c r="F117" s="34"/>
      <c r="G117" s="34"/>
      <c r="H117" s="34"/>
    </row>
    <row r="118" spans="1:8" ht="12.75" customHeight="1" x14ac:dyDescent="0.2">
      <c r="A118" s="21" t="s">
        <v>98</v>
      </c>
      <c r="B118" s="5">
        <f>SUM(B119:B120)</f>
        <v>25.9</v>
      </c>
      <c r="C118" s="5">
        <f>SUM(C119:C120)</f>
        <v>29.3</v>
      </c>
      <c r="D118" s="12">
        <f>SUM(D119:D120)</f>
        <v>33.700000000000003</v>
      </c>
      <c r="F118" s="34"/>
      <c r="G118" s="34"/>
      <c r="H118" s="34"/>
    </row>
    <row r="119" spans="1:8" ht="12.75" customHeight="1" x14ac:dyDescent="0.2">
      <c r="A119" s="24" t="s">
        <v>2</v>
      </c>
      <c r="B119" s="5">
        <v>35</v>
      </c>
      <c r="C119" s="5">
        <v>39.5</v>
      </c>
      <c r="D119" s="20">
        <v>43.5</v>
      </c>
      <c r="F119" s="34"/>
      <c r="G119" s="34"/>
      <c r="H119" s="34"/>
    </row>
    <row r="120" spans="1:8" ht="12.75" customHeight="1" x14ac:dyDescent="0.2">
      <c r="A120" s="24" t="s">
        <v>3</v>
      </c>
      <c r="B120" s="5">
        <v>-9.1</v>
      </c>
      <c r="C120" s="5">
        <v>-10.199999999999999</v>
      </c>
      <c r="D120" s="12">
        <v>-9.8000000000000007</v>
      </c>
      <c r="F120" s="34"/>
      <c r="G120" s="34"/>
      <c r="H120" s="34"/>
    </row>
    <row r="121" spans="1:8" ht="12.75" customHeight="1" x14ac:dyDescent="0.2">
      <c r="A121" s="21" t="s">
        <v>99</v>
      </c>
      <c r="B121" s="5">
        <f>SUM(B122+B125)</f>
        <v>-317.10000000000002</v>
      </c>
      <c r="C121" s="5">
        <f t="shared" ref="C121:D121" si="13">SUM(C122+C125)</f>
        <v>-316.3</v>
      </c>
      <c r="D121" s="12">
        <f t="shared" si="13"/>
        <v>-344.4</v>
      </c>
      <c r="F121" s="34"/>
      <c r="G121" s="34"/>
      <c r="H121" s="34"/>
    </row>
    <row r="122" spans="1:8" ht="12.75" customHeight="1" x14ac:dyDescent="0.2">
      <c r="A122" s="24" t="s">
        <v>2</v>
      </c>
      <c r="B122" s="5">
        <f>SUM(B123:B124)</f>
        <v>114.39999999999999</v>
      </c>
      <c r="C122" s="5">
        <f t="shared" ref="C122:D122" si="14">SUM(C123:C124)</f>
        <v>93.199999999999989</v>
      </c>
      <c r="D122" s="12">
        <f t="shared" si="14"/>
        <v>71.5</v>
      </c>
      <c r="F122" s="34"/>
      <c r="G122" s="34"/>
      <c r="H122" s="34"/>
    </row>
    <row r="123" spans="1:8" ht="12.75" customHeight="1" x14ac:dyDescent="0.2">
      <c r="A123" s="21" t="s">
        <v>100</v>
      </c>
      <c r="B123" s="5">
        <v>98.6</v>
      </c>
      <c r="C123" s="5">
        <v>77.199999999999989</v>
      </c>
      <c r="D123" s="11">
        <v>55.9</v>
      </c>
      <c r="F123" s="34"/>
      <c r="G123" s="34"/>
      <c r="H123" s="34"/>
    </row>
    <row r="124" spans="1:8" ht="12.75" customHeight="1" x14ac:dyDescent="0.2">
      <c r="A124" s="21" t="s">
        <v>101</v>
      </c>
      <c r="B124" s="5">
        <v>15.8</v>
      </c>
      <c r="C124" s="5">
        <v>16</v>
      </c>
      <c r="D124" s="12">
        <v>15.6</v>
      </c>
      <c r="F124" s="34"/>
      <c r="G124" s="34"/>
      <c r="H124" s="34"/>
    </row>
    <row r="125" spans="1:8" ht="12.75" customHeight="1" x14ac:dyDescent="0.2">
      <c r="A125" s="24" t="s">
        <v>3</v>
      </c>
      <c r="B125" s="5">
        <f>SUM(B126:B127)</f>
        <v>-431.5</v>
      </c>
      <c r="C125" s="5">
        <f t="shared" ref="C125:D125" si="15">SUM(C126:C127)</f>
        <v>-409.5</v>
      </c>
      <c r="D125" s="12">
        <f t="shared" si="15"/>
        <v>-415.9</v>
      </c>
      <c r="F125" s="34"/>
      <c r="G125" s="34"/>
      <c r="H125" s="34"/>
    </row>
    <row r="126" spans="1:8" ht="12.75" customHeight="1" x14ac:dyDescent="0.2">
      <c r="A126" s="21" t="s">
        <v>102</v>
      </c>
      <c r="B126" s="5">
        <v>-134.29999999999998</v>
      </c>
      <c r="C126" s="5">
        <v>-180</v>
      </c>
      <c r="D126" s="11">
        <v>-193.4</v>
      </c>
      <c r="F126" s="34"/>
      <c r="G126" s="34"/>
      <c r="H126" s="34"/>
    </row>
    <row r="127" spans="1:8" ht="12.75" customHeight="1" x14ac:dyDescent="0.2">
      <c r="A127" s="21" t="s">
        <v>103</v>
      </c>
      <c r="B127" s="5">
        <v>-297.20000000000005</v>
      </c>
      <c r="C127" s="5">
        <v>-229.5</v>
      </c>
      <c r="D127" s="11">
        <v>-222.5</v>
      </c>
      <c r="F127" s="34"/>
      <c r="G127" s="34"/>
      <c r="H127" s="34"/>
    </row>
    <row r="128" spans="1:8" ht="12.75" customHeight="1" x14ac:dyDescent="0.2">
      <c r="A128" s="21" t="s">
        <v>104</v>
      </c>
      <c r="B128" s="41">
        <f>SUM(B129:B130)</f>
        <v>2787.7000000000007</v>
      </c>
      <c r="C128" s="41">
        <f t="shared" ref="C128:D128" si="16">SUM(C129:C130)</f>
        <v>2893.5</v>
      </c>
      <c r="D128" s="42">
        <f t="shared" si="16"/>
        <v>3483.3</v>
      </c>
      <c r="F128" s="34"/>
      <c r="G128" s="34"/>
      <c r="H128" s="34"/>
    </row>
    <row r="129" spans="1:8" ht="12.75" customHeight="1" x14ac:dyDescent="0.2">
      <c r="A129" s="24" t="s">
        <v>2</v>
      </c>
      <c r="B129" s="5">
        <f>SUM(B132+B138)</f>
        <v>3729.4000000000005</v>
      </c>
      <c r="C129" s="5">
        <f>SUM(C132+C138)</f>
        <v>3948.2</v>
      </c>
      <c r="D129" s="12">
        <f>SUM(D132+D138)</f>
        <v>4405.7</v>
      </c>
      <c r="F129" s="34"/>
      <c r="G129" s="34"/>
      <c r="H129" s="34"/>
    </row>
    <row r="130" spans="1:8" ht="12.75" customHeight="1" x14ac:dyDescent="0.2">
      <c r="A130" s="24" t="s">
        <v>3</v>
      </c>
      <c r="B130" s="5">
        <f>SUM(B133+B139)</f>
        <v>-941.69999999999993</v>
      </c>
      <c r="C130" s="5">
        <f t="shared" ref="C130:D130" si="17">SUM(C133+C139)</f>
        <v>-1054.7</v>
      </c>
      <c r="D130" s="12">
        <f t="shared" si="17"/>
        <v>-922.39999999999986</v>
      </c>
      <c r="F130" s="34"/>
      <c r="G130" s="34"/>
      <c r="H130" s="34"/>
    </row>
    <row r="131" spans="1:8" ht="12.75" customHeight="1" x14ac:dyDescent="0.2">
      <c r="A131" s="21" t="s">
        <v>105</v>
      </c>
      <c r="B131" s="41">
        <f>SUM(B132:B133)</f>
        <v>-72.000000000000028</v>
      </c>
      <c r="C131" s="41">
        <f t="shared" ref="C131:D131" si="18">SUM(C132:C133)</f>
        <v>-136.20000000000002</v>
      </c>
      <c r="D131" s="42">
        <f t="shared" si="18"/>
        <v>-101.89999999999998</v>
      </c>
      <c r="F131" s="34"/>
      <c r="G131" s="34"/>
      <c r="H131" s="34"/>
    </row>
    <row r="132" spans="1:8" ht="12.75" customHeight="1" x14ac:dyDescent="0.2">
      <c r="A132" s="24" t="s">
        <v>2</v>
      </c>
      <c r="B132" s="5">
        <v>145.39999999999998</v>
      </c>
      <c r="C132" s="5">
        <v>107.6</v>
      </c>
      <c r="D132" s="12">
        <v>107.4</v>
      </c>
      <c r="F132" s="34"/>
      <c r="G132" s="34"/>
      <c r="H132" s="34"/>
    </row>
    <row r="133" spans="1:8" ht="12.75" customHeight="1" x14ac:dyDescent="0.2">
      <c r="A133" s="24" t="s">
        <v>3</v>
      </c>
      <c r="B133" s="5">
        <f>SUM(B134:B136)</f>
        <v>-217.4</v>
      </c>
      <c r="C133" s="5">
        <f>SUM(C134:C136)</f>
        <v>-243.8</v>
      </c>
      <c r="D133" s="12">
        <f>SUM(D134:D136)</f>
        <v>-209.29999999999998</v>
      </c>
      <c r="F133" s="34"/>
      <c r="G133" s="34"/>
      <c r="H133" s="34"/>
    </row>
    <row r="134" spans="1:8" ht="12.75" customHeight="1" x14ac:dyDescent="0.2">
      <c r="A134" s="21" t="s">
        <v>106</v>
      </c>
      <c r="B134" s="5">
        <v>-85.399999999999991</v>
      </c>
      <c r="C134" s="5">
        <v>-95</v>
      </c>
      <c r="D134" s="12">
        <v>-84</v>
      </c>
      <c r="F134" s="34"/>
      <c r="G134" s="34"/>
      <c r="H134" s="34"/>
    </row>
    <row r="135" spans="1:8" ht="12.75" customHeight="1" x14ac:dyDescent="0.2">
      <c r="A135" s="21" t="s">
        <v>107</v>
      </c>
      <c r="B135" s="5">
        <v>-114.4</v>
      </c>
      <c r="C135" s="5">
        <v>-128.4</v>
      </c>
      <c r="D135" s="11">
        <v>-109.1</v>
      </c>
      <c r="F135" s="34"/>
      <c r="G135" s="34"/>
      <c r="H135" s="34"/>
    </row>
    <row r="136" spans="1:8" ht="12.75" customHeight="1" x14ac:dyDescent="0.2">
      <c r="A136" s="21" t="s">
        <v>108</v>
      </c>
      <c r="B136" s="5">
        <v>-17.599999999999998</v>
      </c>
      <c r="C136" s="5">
        <v>-20.399999999999999</v>
      </c>
      <c r="D136" s="11">
        <v>-16.2</v>
      </c>
      <c r="F136" s="34"/>
      <c r="G136" s="34"/>
      <c r="H136" s="34"/>
    </row>
    <row r="137" spans="1:8" ht="12.75" customHeight="1" x14ac:dyDescent="0.2">
      <c r="A137" s="21" t="s">
        <v>109</v>
      </c>
      <c r="B137" s="41">
        <f>SUM(B138:B139)</f>
        <v>2859.7000000000007</v>
      </c>
      <c r="C137" s="41">
        <f t="shared" ref="C137:D137" si="19">SUM(C138:C139)</f>
        <v>3029.7</v>
      </c>
      <c r="D137" s="42">
        <f t="shared" si="19"/>
        <v>3585.2000000000003</v>
      </c>
      <c r="F137" s="34"/>
      <c r="G137" s="34"/>
      <c r="H137" s="34"/>
    </row>
    <row r="138" spans="1:8" ht="12.75" customHeight="1" x14ac:dyDescent="0.2">
      <c r="A138" s="24" t="s">
        <v>2</v>
      </c>
      <c r="B138" s="5">
        <f t="shared" ref="B138:D139" si="20">SUM(B141+B144+B147)</f>
        <v>3584.0000000000005</v>
      </c>
      <c r="C138" s="5">
        <f t="shared" si="20"/>
        <v>3840.6</v>
      </c>
      <c r="D138" s="12">
        <f t="shared" si="20"/>
        <v>4298.3</v>
      </c>
      <c r="F138" s="34"/>
      <c r="G138" s="34"/>
      <c r="H138" s="34"/>
    </row>
    <row r="139" spans="1:8" ht="12.75" customHeight="1" x14ac:dyDescent="0.2">
      <c r="A139" s="24" t="s">
        <v>3</v>
      </c>
      <c r="B139" s="5">
        <f t="shared" si="20"/>
        <v>-724.3</v>
      </c>
      <c r="C139" s="5">
        <f t="shared" si="20"/>
        <v>-810.9</v>
      </c>
      <c r="D139" s="12">
        <f t="shared" si="20"/>
        <v>-713.09999999999991</v>
      </c>
      <c r="F139" s="34"/>
      <c r="G139" s="34"/>
      <c r="H139" s="34"/>
    </row>
    <row r="140" spans="1:8" ht="12.75" customHeight="1" x14ac:dyDescent="0.2">
      <c r="A140" s="21" t="s">
        <v>110</v>
      </c>
      <c r="B140" s="5">
        <f>SUM(B141:B142)</f>
        <v>-130.89999999999998</v>
      </c>
      <c r="C140" s="5">
        <f t="shared" ref="C140:D140" si="21">SUM(C141:C142)</f>
        <v>-145.69999999999999</v>
      </c>
      <c r="D140" s="12">
        <f t="shared" si="21"/>
        <v>-122.1</v>
      </c>
      <c r="F140" s="34"/>
      <c r="G140" s="34"/>
      <c r="H140" s="34"/>
    </row>
    <row r="141" spans="1:8" ht="12.75" customHeight="1" x14ac:dyDescent="0.2">
      <c r="A141" s="24" t="s">
        <v>2</v>
      </c>
      <c r="B141" s="5">
        <v>7.3000000000000007</v>
      </c>
      <c r="C141" s="5">
        <v>7.8000000000000007</v>
      </c>
      <c r="D141" s="20">
        <v>8.9</v>
      </c>
      <c r="F141" s="34"/>
      <c r="G141" s="34"/>
      <c r="H141" s="34"/>
    </row>
    <row r="142" spans="1:8" ht="12.75" customHeight="1" x14ac:dyDescent="0.2">
      <c r="A142" s="24" t="s">
        <v>3</v>
      </c>
      <c r="B142" s="5">
        <v>-138.19999999999999</v>
      </c>
      <c r="C142" s="5">
        <v>-153.5</v>
      </c>
      <c r="D142" s="12">
        <v>-131</v>
      </c>
      <c r="F142" s="34"/>
      <c r="G142" s="34"/>
      <c r="H142" s="34"/>
    </row>
    <row r="143" spans="1:8" ht="12.75" customHeight="1" x14ac:dyDescent="0.2">
      <c r="A143" s="21" t="s">
        <v>111</v>
      </c>
      <c r="B143" s="5">
        <f>SUM(B144:B145)</f>
        <v>-91.300000000000011</v>
      </c>
      <c r="C143" s="5">
        <f t="shared" ref="C143:D143" si="22">SUM(C144:C145)</f>
        <v>-102.30000000000001</v>
      </c>
      <c r="D143" s="12">
        <f t="shared" si="22"/>
        <v>-83.1</v>
      </c>
      <c r="F143" s="34"/>
      <c r="G143" s="34"/>
      <c r="H143" s="34"/>
    </row>
    <row r="144" spans="1:8" ht="12.75" customHeight="1" x14ac:dyDescent="0.2">
      <c r="A144" s="24" t="s">
        <v>2</v>
      </c>
      <c r="B144" s="5">
        <v>1.6</v>
      </c>
      <c r="C144" s="5">
        <v>2.1</v>
      </c>
      <c r="D144" s="12">
        <v>7.2</v>
      </c>
      <c r="F144" s="34"/>
      <c r="G144" s="34"/>
      <c r="H144" s="34"/>
    </row>
    <row r="145" spans="1:8" ht="12.75" customHeight="1" x14ac:dyDescent="0.2">
      <c r="A145" s="24" t="s">
        <v>3</v>
      </c>
      <c r="B145" s="5">
        <v>-92.9</v>
      </c>
      <c r="C145" s="5">
        <v>-104.4</v>
      </c>
      <c r="D145" s="11">
        <v>-90.3</v>
      </c>
      <c r="F145" s="34"/>
      <c r="G145" s="34"/>
      <c r="H145" s="34"/>
    </row>
    <row r="146" spans="1:8" ht="12.75" customHeight="1" x14ac:dyDescent="0.2">
      <c r="A146" s="21" t="s">
        <v>112</v>
      </c>
      <c r="B146" s="5">
        <f>SUM(B147:B148)</f>
        <v>3081.9000000000005</v>
      </c>
      <c r="C146" s="5">
        <f t="shared" ref="C146:D146" si="23">SUM(C147:C148)</f>
        <v>3277.7</v>
      </c>
      <c r="D146" s="12">
        <f t="shared" si="23"/>
        <v>3790.3999999999996</v>
      </c>
      <c r="F146" s="34"/>
      <c r="G146" s="34"/>
      <c r="H146" s="34"/>
    </row>
    <row r="147" spans="1:8" ht="12.75" customHeight="1" x14ac:dyDescent="0.2">
      <c r="A147" s="24" t="s">
        <v>2</v>
      </c>
      <c r="B147" s="5">
        <v>3575.1000000000004</v>
      </c>
      <c r="C147" s="5">
        <v>3830.7</v>
      </c>
      <c r="D147" s="12">
        <v>4282.2</v>
      </c>
      <c r="F147" s="34"/>
      <c r="G147" s="34"/>
      <c r="H147" s="34"/>
    </row>
    <row r="148" spans="1:8" ht="12.75" customHeight="1" x14ac:dyDescent="0.2">
      <c r="A148" s="24" t="s">
        <v>3</v>
      </c>
      <c r="B148" s="5">
        <v>-493.2</v>
      </c>
      <c r="C148" s="5">
        <v>-553</v>
      </c>
      <c r="D148" s="13">
        <v>-491.79999999999995</v>
      </c>
      <c r="F148" s="34"/>
      <c r="G148" s="34"/>
      <c r="H148" s="34"/>
    </row>
    <row r="149" spans="1:8" ht="12.75" customHeight="1" x14ac:dyDescent="0.2">
      <c r="A149" s="21" t="s">
        <v>113</v>
      </c>
      <c r="B149" s="41">
        <f>SUM(B150+B153)</f>
        <v>290.3</v>
      </c>
      <c r="C149" s="41">
        <f>SUM(C150+C153)</f>
        <v>299.89999999999998</v>
      </c>
      <c r="D149" s="42">
        <f>SUM(D150+D153)</f>
        <v>333.59999999999991</v>
      </c>
      <c r="F149" s="34"/>
      <c r="G149" s="34"/>
      <c r="H149" s="34"/>
    </row>
    <row r="150" spans="1:8" ht="12.75" customHeight="1" x14ac:dyDescent="0.2">
      <c r="A150" s="24" t="s">
        <v>2</v>
      </c>
      <c r="B150" s="5">
        <f>SUM(B151:B152)</f>
        <v>339</v>
      </c>
      <c r="C150" s="5">
        <f t="shared" ref="C150:D150" si="24">SUM(C151:C152)</f>
        <v>337.5</v>
      </c>
      <c r="D150" s="12">
        <f t="shared" si="24"/>
        <v>358.19999999999993</v>
      </c>
      <c r="F150" s="34"/>
      <c r="G150" s="34"/>
      <c r="H150" s="34"/>
    </row>
    <row r="151" spans="1:8" ht="12.75" customHeight="1" x14ac:dyDescent="0.2">
      <c r="A151" s="21" t="s">
        <v>114</v>
      </c>
      <c r="B151" s="5">
        <v>80.8</v>
      </c>
      <c r="C151" s="5">
        <v>84.199999999999989</v>
      </c>
      <c r="D151" s="11">
        <v>88.199999999999989</v>
      </c>
      <c r="F151" s="34"/>
      <c r="G151" s="34"/>
      <c r="H151" s="34"/>
    </row>
    <row r="152" spans="1:8" ht="12.75" customHeight="1" x14ac:dyDescent="0.2">
      <c r="A152" s="21" t="s">
        <v>115</v>
      </c>
      <c r="B152" s="5">
        <v>258.2</v>
      </c>
      <c r="C152" s="5">
        <v>253.3</v>
      </c>
      <c r="D152" s="11">
        <v>269.99999999999994</v>
      </c>
      <c r="F152" s="34"/>
      <c r="G152" s="34"/>
      <c r="H152" s="34"/>
    </row>
    <row r="153" spans="1:8" ht="12.75" customHeight="1" x14ac:dyDescent="0.2">
      <c r="A153" s="24" t="s">
        <v>3</v>
      </c>
      <c r="B153" s="5">
        <f>SUM(B154:B155)</f>
        <v>-48.7</v>
      </c>
      <c r="C153" s="5">
        <f t="shared" ref="C153:D153" si="25">SUM(C154:C155)</f>
        <v>-37.6</v>
      </c>
      <c r="D153" s="12">
        <f t="shared" si="25"/>
        <v>-24.6</v>
      </c>
      <c r="F153" s="34"/>
      <c r="G153" s="34"/>
      <c r="H153" s="34"/>
    </row>
    <row r="154" spans="1:8" ht="12.75" customHeight="1" x14ac:dyDescent="0.2">
      <c r="A154" s="21" t="s">
        <v>116</v>
      </c>
      <c r="B154" s="5">
        <v>0</v>
      </c>
      <c r="C154" s="5">
        <v>0</v>
      </c>
      <c r="D154" s="20">
        <v>0</v>
      </c>
      <c r="F154" s="34"/>
      <c r="G154" s="34"/>
      <c r="H154" s="34"/>
    </row>
    <row r="155" spans="1:8" ht="12.75" customHeight="1" x14ac:dyDescent="0.2">
      <c r="A155" s="21" t="s">
        <v>117</v>
      </c>
      <c r="B155" s="5">
        <v>-48.7</v>
      </c>
      <c r="C155" s="5">
        <v>-37.6</v>
      </c>
      <c r="D155" s="20">
        <v>-24.6</v>
      </c>
      <c r="F155" s="34"/>
      <c r="G155" s="34"/>
      <c r="H155" s="34"/>
    </row>
    <row r="156" spans="1:8" ht="12.75" customHeight="1" x14ac:dyDescent="0.2">
      <c r="A156" s="21" t="s">
        <v>118</v>
      </c>
      <c r="B156" s="41">
        <f>SUM(B157:B158)</f>
        <v>0</v>
      </c>
      <c r="C156" s="41">
        <f t="shared" ref="C156:D156" si="26">SUM(C157:C158)</f>
        <v>0</v>
      </c>
      <c r="D156" s="42">
        <f t="shared" si="26"/>
        <v>0</v>
      </c>
      <c r="F156" s="34"/>
      <c r="G156" s="34"/>
      <c r="H156" s="34"/>
    </row>
    <row r="157" spans="1:8" ht="12.75" customHeight="1" x14ac:dyDescent="0.2">
      <c r="A157" s="24" t="s">
        <v>2</v>
      </c>
      <c r="B157" s="5">
        <v>0</v>
      </c>
      <c r="C157" s="5">
        <v>0</v>
      </c>
      <c r="D157" s="12">
        <v>0</v>
      </c>
      <c r="F157" s="34"/>
      <c r="G157" s="34"/>
      <c r="H157" s="34"/>
    </row>
    <row r="158" spans="1:8" ht="12.75" customHeight="1" x14ac:dyDescent="0.2">
      <c r="A158" s="24" t="s">
        <v>3</v>
      </c>
      <c r="B158" s="5">
        <v>0</v>
      </c>
      <c r="C158" s="5">
        <v>0</v>
      </c>
      <c r="D158" s="11">
        <v>0</v>
      </c>
      <c r="F158" s="34"/>
      <c r="G158" s="34"/>
      <c r="H158" s="34"/>
    </row>
    <row r="159" spans="1:8" ht="12.75" customHeight="1" x14ac:dyDescent="0.2">
      <c r="A159" s="21" t="s">
        <v>119</v>
      </c>
      <c r="B159" s="41">
        <f>SUM(B160+B165)</f>
        <v>-91.000000000000014</v>
      </c>
      <c r="C159" s="41">
        <f t="shared" ref="C159:D159" si="27">SUM(C160+C165)</f>
        <v>-13.400000000000034</v>
      </c>
      <c r="D159" s="42">
        <f t="shared" si="27"/>
        <v>-1.3999999999999915</v>
      </c>
      <c r="F159" s="34"/>
      <c r="G159" s="34"/>
      <c r="H159" s="34"/>
    </row>
    <row r="160" spans="1:8" ht="12.75" customHeight="1" x14ac:dyDescent="0.2">
      <c r="A160" s="24" t="s">
        <v>2</v>
      </c>
      <c r="B160" s="5">
        <f>SUM(B161:B164)</f>
        <v>120.2</v>
      </c>
      <c r="C160" s="5">
        <f t="shared" ref="C160:D160" si="28">SUM(C161:C164)</f>
        <v>225.7</v>
      </c>
      <c r="D160" s="12">
        <f t="shared" si="28"/>
        <v>102.6</v>
      </c>
      <c r="F160" s="34"/>
      <c r="G160" s="34"/>
      <c r="H160" s="34"/>
    </row>
    <row r="161" spans="1:8" ht="12.75" customHeight="1" x14ac:dyDescent="0.2">
      <c r="A161" s="21" t="s">
        <v>120</v>
      </c>
      <c r="B161" s="5">
        <v>57.5</v>
      </c>
      <c r="C161" s="5">
        <v>84.8</v>
      </c>
      <c r="D161" s="11">
        <v>73.599999999999994</v>
      </c>
      <c r="F161" s="34"/>
      <c r="G161" s="34"/>
      <c r="H161" s="34"/>
    </row>
    <row r="162" spans="1:8" ht="12.75" customHeight="1" x14ac:dyDescent="0.2">
      <c r="A162" s="21" t="s">
        <v>121</v>
      </c>
      <c r="B162" s="5">
        <v>0</v>
      </c>
      <c r="C162" s="5">
        <v>0</v>
      </c>
      <c r="D162" s="12">
        <v>0</v>
      </c>
      <c r="F162" s="34"/>
      <c r="G162" s="34"/>
      <c r="H162" s="34"/>
    </row>
    <row r="163" spans="1:8" ht="12.75" customHeight="1" x14ac:dyDescent="0.2">
      <c r="A163" s="21" t="s">
        <v>122</v>
      </c>
      <c r="B163" s="5">
        <v>44.2</v>
      </c>
      <c r="C163" s="5">
        <v>97.4</v>
      </c>
      <c r="D163" s="12">
        <v>9.6</v>
      </c>
      <c r="F163" s="34"/>
      <c r="G163" s="34"/>
      <c r="H163" s="34"/>
    </row>
    <row r="164" spans="1:8" ht="12.75" customHeight="1" x14ac:dyDescent="0.2">
      <c r="A164" s="21" t="s">
        <v>123</v>
      </c>
      <c r="B164" s="5">
        <v>18.5</v>
      </c>
      <c r="C164" s="5">
        <v>43.5</v>
      </c>
      <c r="D164" s="12">
        <v>19.400000000000002</v>
      </c>
      <c r="F164" s="34"/>
      <c r="G164" s="34"/>
      <c r="H164" s="34"/>
    </row>
    <row r="165" spans="1:8" ht="12.75" customHeight="1" x14ac:dyDescent="0.2">
      <c r="A165" s="24" t="s">
        <v>3</v>
      </c>
      <c r="B165" s="5">
        <f>SUM(B166:B170)</f>
        <v>-211.20000000000002</v>
      </c>
      <c r="C165" s="5">
        <f t="shared" ref="C165:D165" si="29">SUM(C166:C170)</f>
        <v>-239.10000000000002</v>
      </c>
      <c r="D165" s="12">
        <f t="shared" si="29"/>
        <v>-103.99999999999999</v>
      </c>
      <c r="F165" s="34"/>
      <c r="G165" s="34"/>
      <c r="H165" s="34"/>
    </row>
    <row r="166" spans="1:8" ht="12.75" customHeight="1" x14ac:dyDescent="0.2">
      <c r="A166" s="21" t="s">
        <v>124</v>
      </c>
      <c r="B166" s="5">
        <v>-105.6</v>
      </c>
      <c r="C166" s="5">
        <v>-93.100000000000009</v>
      </c>
      <c r="D166" s="13">
        <v>-87.399999999999991</v>
      </c>
      <c r="F166" s="34"/>
      <c r="G166" s="34"/>
      <c r="H166" s="34"/>
    </row>
    <row r="167" spans="1:8" ht="12.75" customHeight="1" x14ac:dyDescent="0.2">
      <c r="A167" s="21" t="s">
        <v>125</v>
      </c>
      <c r="B167" s="5">
        <v>-11.9</v>
      </c>
      <c r="C167" s="5">
        <v>-11.4</v>
      </c>
      <c r="D167" s="13">
        <v>-9.8000000000000007</v>
      </c>
      <c r="F167" s="34"/>
      <c r="G167" s="34"/>
      <c r="H167" s="34"/>
    </row>
    <row r="168" spans="1:8" ht="12.75" customHeight="1" x14ac:dyDescent="0.2">
      <c r="A168" s="21" t="s">
        <v>121</v>
      </c>
      <c r="B168" s="5">
        <v>0</v>
      </c>
      <c r="C168" s="5">
        <v>0</v>
      </c>
      <c r="D168" s="13">
        <v>0</v>
      </c>
      <c r="F168" s="34"/>
      <c r="G168" s="34"/>
      <c r="H168" s="34"/>
    </row>
    <row r="169" spans="1:8" ht="12.75" customHeight="1" x14ac:dyDescent="0.2">
      <c r="A169" s="21" t="s">
        <v>122</v>
      </c>
      <c r="B169" s="5">
        <v>-86.8</v>
      </c>
      <c r="C169" s="5">
        <v>-92.3</v>
      </c>
      <c r="D169" s="13">
        <v>-6.1999999999999993</v>
      </c>
      <c r="F169" s="34"/>
      <c r="G169" s="34"/>
      <c r="H169" s="34"/>
    </row>
    <row r="170" spans="1:8" ht="12.75" customHeight="1" x14ac:dyDescent="0.2">
      <c r="A170" s="21" t="s">
        <v>123</v>
      </c>
      <c r="B170" s="5">
        <v>-6.9</v>
      </c>
      <c r="C170" s="5">
        <v>-42.3</v>
      </c>
      <c r="D170" s="11">
        <v>-0.60000000000000009</v>
      </c>
      <c r="F170" s="34"/>
      <c r="G170" s="34"/>
      <c r="H170" s="34"/>
    </row>
    <row r="171" spans="1:8" ht="12.75" customHeight="1" x14ac:dyDescent="0.2">
      <c r="A171" s="21" t="s">
        <v>126</v>
      </c>
      <c r="B171" s="41">
        <f>SUM(B172+B177)</f>
        <v>8.8000000000000682</v>
      </c>
      <c r="C171" s="41">
        <f t="shared" ref="C171:D171" si="30">SUM(C172+C177)</f>
        <v>40.900000000000091</v>
      </c>
      <c r="D171" s="42">
        <f t="shared" si="30"/>
        <v>47.699999999999932</v>
      </c>
      <c r="F171" s="34"/>
      <c r="G171" s="34"/>
      <c r="H171" s="34"/>
    </row>
    <row r="172" spans="1:8" ht="12.75" customHeight="1" x14ac:dyDescent="0.2">
      <c r="A172" s="24" t="s">
        <v>2</v>
      </c>
      <c r="B172" s="5">
        <f>SUM(B173:B176)</f>
        <v>400.3</v>
      </c>
      <c r="C172" s="5">
        <f t="shared" ref="C172:D172" si="31">SUM(C173:C176)</f>
        <v>543.20000000000005</v>
      </c>
      <c r="D172" s="12">
        <f t="shared" si="31"/>
        <v>504.2</v>
      </c>
      <c r="F172" s="34"/>
      <c r="G172" s="34"/>
      <c r="H172" s="34"/>
    </row>
    <row r="173" spans="1:8" ht="12.75" customHeight="1" x14ac:dyDescent="0.2">
      <c r="A173" s="21" t="s">
        <v>127</v>
      </c>
      <c r="B173" s="5">
        <v>78.900000000000006</v>
      </c>
      <c r="C173" s="5">
        <v>86.1</v>
      </c>
      <c r="D173" s="20">
        <v>79.8</v>
      </c>
      <c r="F173" s="34"/>
      <c r="G173" s="34"/>
      <c r="H173" s="34"/>
    </row>
    <row r="174" spans="1:8" ht="12.75" customHeight="1" x14ac:dyDescent="0.2">
      <c r="A174" s="21" t="s">
        <v>128</v>
      </c>
      <c r="B174" s="5">
        <v>59.100000000000009</v>
      </c>
      <c r="C174" s="5">
        <v>66.8</v>
      </c>
      <c r="D174" s="12">
        <v>65.2</v>
      </c>
      <c r="F174" s="34"/>
      <c r="G174" s="34"/>
      <c r="H174" s="34"/>
    </row>
    <row r="175" spans="1:8" ht="12.75" customHeight="1" x14ac:dyDescent="0.2">
      <c r="A175" s="21" t="s">
        <v>129</v>
      </c>
      <c r="B175" s="5">
        <v>167.1</v>
      </c>
      <c r="C175" s="5">
        <v>284.8</v>
      </c>
      <c r="D175" s="12">
        <v>253.5</v>
      </c>
      <c r="F175" s="34"/>
      <c r="G175" s="34"/>
      <c r="H175" s="34"/>
    </row>
    <row r="176" spans="1:8" ht="12.75" customHeight="1" x14ac:dyDescent="0.2">
      <c r="A176" s="21" t="s">
        <v>130</v>
      </c>
      <c r="B176" s="5">
        <v>95.199999999999989</v>
      </c>
      <c r="C176" s="5">
        <v>105.5</v>
      </c>
      <c r="D176" s="12">
        <v>105.7</v>
      </c>
      <c r="F176" s="34"/>
      <c r="G176" s="34"/>
      <c r="H176" s="34"/>
    </row>
    <row r="177" spans="1:8" ht="12.75" customHeight="1" x14ac:dyDescent="0.2">
      <c r="A177" s="24" t="s">
        <v>3</v>
      </c>
      <c r="B177" s="5">
        <f>SUM(B178:B186)</f>
        <v>-391.49999999999994</v>
      </c>
      <c r="C177" s="5">
        <f t="shared" ref="C177:D177" si="32">SUM(C178:C186)</f>
        <v>-502.29999999999995</v>
      </c>
      <c r="D177" s="12">
        <f t="shared" si="32"/>
        <v>-456.50000000000006</v>
      </c>
      <c r="F177" s="34"/>
      <c r="G177" s="34"/>
      <c r="H177" s="34"/>
    </row>
    <row r="178" spans="1:8" ht="12.75" customHeight="1" x14ac:dyDescent="0.2">
      <c r="A178" s="21" t="s">
        <v>131</v>
      </c>
      <c r="B178" s="5">
        <v>-22.6</v>
      </c>
      <c r="C178" s="5">
        <v>-25</v>
      </c>
      <c r="D178" s="11">
        <v>-21.900000000000002</v>
      </c>
      <c r="F178" s="34"/>
      <c r="G178" s="34"/>
      <c r="H178" s="34"/>
    </row>
    <row r="179" spans="1:8" ht="12.75" customHeight="1" x14ac:dyDescent="0.2">
      <c r="A179" s="21" t="s">
        <v>132</v>
      </c>
      <c r="B179" s="5">
        <v>-19.400000000000002</v>
      </c>
      <c r="C179" s="5">
        <v>-21.5</v>
      </c>
      <c r="D179" s="12">
        <v>-20.8</v>
      </c>
      <c r="F179" s="34"/>
      <c r="G179" s="34"/>
      <c r="H179" s="34"/>
    </row>
    <row r="180" spans="1:8" ht="12.75" customHeight="1" x14ac:dyDescent="0.2">
      <c r="A180" s="21" t="s">
        <v>133</v>
      </c>
      <c r="B180" s="5">
        <v>-237.5</v>
      </c>
      <c r="C180" s="5">
        <v>-323.2</v>
      </c>
      <c r="D180" s="12">
        <v>-299.60000000000002</v>
      </c>
      <c r="F180" s="34"/>
      <c r="G180" s="34"/>
      <c r="H180" s="34"/>
    </row>
    <row r="181" spans="1:8" ht="12.75" customHeight="1" x14ac:dyDescent="0.2">
      <c r="A181" s="21" t="s">
        <v>134</v>
      </c>
      <c r="B181" s="5">
        <v>-94.2</v>
      </c>
      <c r="C181" s="5">
        <v>-123.1</v>
      </c>
      <c r="D181" s="12">
        <v>-101.4</v>
      </c>
      <c r="F181" s="34"/>
      <c r="G181" s="34"/>
      <c r="H181" s="34"/>
    </row>
    <row r="182" spans="1:8" ht="12.75" customHeight="1" x14ac:dyDescent="0.2">
      <c r="A182" s="21" t="s">
        <v>135</v>
      </c>
      <c r="B182" s="5">
        <v>-16.399999999999999</v>
      </c>
      <c r="C182" s="5">
        <v>-9.4</v>
      </c>
      <c r="D182" s="12">
        <v>-12.8</v>
      </c>
      <c r="F182" s="34"/>
      <c r="G182" s="34"/>
      <c r="H182" s="34"/>
    </row>
    <row r="183" spans="1:8" ht="12.75" customHeight="1" x14ac:dyDescent="0.2">
      <c r="A183" s="21" t="s">
        <v>136</v>
      </c>
      <c r="B183" s="5">
        <v>0</v>
      </c>
      <c r="C183" s="5">
        <v>0</v>
      </c>
      <c r="D183" s="12">
        <v>0</v>
      </c>
      <c r="F183" s="34"/>
      <c r="G183" s="34"/>
      <c r="H183" s="34"/>
    </row>
    <row r="184" spans="1:8" ht="12.75" customHeight="1" x14ac:dyDescent="0.2">
      <c r="A184" s="21" t="s">
        <v>137</v>
      </c>
      <c r="B184" s="5">
        <v>0</v>
      </c>
      <c r="C184" s="5">
        <v>0</v>
      </c>
      <c r="D184" s="11">
        <v>0</v>
      </c>
      <c r="F184" s="34"/>
      <c r="G184" s="34"/>
      <c r="H184" s="34"/>
    </row>
    <row r="185" spans="1:8" ht="12.75" customHeight="1" x14ac:dyDescent="0.2">
      <c r="A185" s="21" t="s">
        <v>138</v>
      </c>
      <c r="B185" s="5">
        <v>0</v>
      </c>
      <c r="C185" s="5">
        <v>0</v>
      </c>
      <c r="D185" s="11">
        <v>0</v>
      </c>
      <c r="F185" s="34"/>
      <c r="G185" s="34"/>
      <c r="H185" s="34"/>
    </row>
    <row r="186" spans="1:8" ht="12.75" customHeight="1" x14ac:dyDescent="0.2">
      <c r="A186" s="21" t="s">
        <v>24</v>
      </c>
      <c r="B186" s="5">
        <v>-1.4000000000000001</v>
      </c>
      <c r="C186" s="5">
        <v>-0.1</v>
      </c>
      <c r="D186" s="11">
        <v>0</v>
      </c>
      <c r="F186" s="34"/>
      <c r="G186" s="34"/>
      <c r="H186" s="34"/>
    </row>
    <row r="187" spans="1:8" ht="12.75" customHeight="1" x14ac:dyDescent="0.2">
      <c r="A187" s="21" t="s">
        <v>139</v>
      </c>
      <c r="B187" s="41">
        <f>SUM(B188:B189)</f>
        <v>2.2999999999999972</v>
      </c>
      <c r="C187" s="41">
        <f t="shared" ref="C187:D187" si="33">SUM(C188:C189)</f>
        <v>3.6000000000000085</v>
      </c>
      <c r="D187" s="42">
        <f t="shared" si="33"/>
        <v>-21</v>
      </c>
      <c r="F187" s="34"/>
      <c r="G187" s="34"/>
      <c r="H187" s="34"/>
    </row>
    <row r="188" spans="1:8" ht="12.75" customHeight="1" x14ac:dyDescent="0.2">
      <c r="A188" s="24" t="s">
        <v>2</v>
      </c>
      <c r="B188" s="5">
        <v>57.099999999999994</v>
      </c>
      <c r="C188" s="5">
        <v>58.900000000000006</v>
      </c>
      <c r="D188" s="11">
        <v>57.5</v>
      </c>
      <c r="F188" s="34"/>
      <c r="G188" s="34"/>
      <c r="H188" s="34"/>
    </row>
    <row r="189" spans="1:8" ht="12.75" customHeight="1" x14ac:dyDescent="0.2">
      <c r="A189" s="24" t="s">
        <v>3</v>
      </c>
      <c r="B189" s="5">
        <v>-54.8</v>
      </c>
      <c r="C189" s="5">
        <v>-55.3</v>
      </c>
      <c r="D189" s="13">
        <v>-78.5</v>
      </c>
      <c r="F189" s="34"/>
      <c r="G189" s="34"/>
      <c r="H189" s="34"/>
    </row>
    <row r="190" spans="1:8" ht="12.75" customHeight="1" x14ac:dyDescent="0.2">
      <c r="A190" s="21" t="s">
        <v>140</v>
      </c>
      <c r="B190" s="41">
        <f>SUM(B191:B192)</f>
        <v>-90.399999999999991</v>
      </c>
      <c r="C190" s="41">
        <f t="shared" ref="C190:D190" si="34">SUM(C191:C192)</f>
        <v>-51.100000000000009</v>
      </c>
      <c r="D190" s="42">
        <f t="shared" si="34"/>
        <v>-43.3</v>
      </c>
      <c r="F190" s="34"/>
      <c r="G190" s="34"/>
      <c r="H190" s="34"/>
    </row>
    <row r="191" spans="1:8" ht="12.75" customHeight="1" x14ac:dyDescent="0.2">
      <c r="A191" s="24" t="s">
        <v>2</v>
      </c>
      <c r="B191" s="5">
        <v>8.2999999999999989</v>
      </c>
      <c r="C191" s="5">
        <v>5.9</v>
      </c>
      <c r="D191" s="13">
        <v>3.6999999999999997</v>
      </c>
      <c r="F191" s="34"/>
      <c r="G191" s="34"/>
      <c r="H191" s="34"/>
    </row>
    <row r="192" spans="1:8" ht="12.75" customHeight="1" x14ac:dyDescent="0.2">
      <c r="A192" s="24" t="s">
        <v>3</v>
      </c>
      <c r="B192" s="5">
        <f>SUM(B193:B194)</f>
        <v>-98.699999999999989</v>
      </c>
      <c r="C192" s="5">
        <f t="shared" ref="C192:D192" si="35">SUM(C193:C194)</f>
        <v>-57.000000000000007</v>
      </c>
      <c r="D192" s="12">
        <f t="shared" si="35"/>
        <v>-47</v>
      </c>
      <c r="F192" s="34"/>
      <c r="G192" s="34"/>
      <c r="H192" s="34"/>
    </row>
    <row r="193" spans="1:8" ht="12.75" customHeight="1" x14ac:dyDescent="0.2">
      <c r="A193" s="21" t="s">
        <v>25</v>
      </c>
      <c r="B193" s="5">
        <v>-21.599999999999998</v>
      </c>
      <c r="C193" s="5">
        <v>-10.6</v>
      </c>
      <c r="D193" s="11">
        <v>-15.7</v>
      </c>
      <c r="F193" s="34"/>
      <c r="G193" s="34"/>
      <c r="H193" s="34"/>
    </row>
    <row r="194" spans="1:8" ht="12.75" customHeight="1" x14ac:dyDescent="0.2">
      <c r="A194" s="21" t="s">
        <v>141</v>
      </c>
      <c r="B194" s="5">
        <v>-77.099999999999994</v>
      </c>
      <c r="C194" s="5">
        <v>-46.400000000000006</v>
      </c>
      <c r="D194" s="20">
        <v>-31.299999999999997</v>
      </c>
      <c r="F194" s="34"/>
      <c r="G194" s="34"/>
      <c r="H194" s="34"/>
    </row>
    <row r="195" spans="1:8" ht="12.75" customHeight="1" x14ac:dyDescent="0.2">
      <c r="A195" s="21" t="s">
        <v>142</v>
      </c>
      <c r="B195" s="41">
        <f>SUM(B196:B197)</f>
        <v>1697</v>
      </c>
      <c r="C195" s="41">
        <f t="shared" ref="C195:D195" si="36">SUM(C196:C197)</f>
        <v>2969.2</v>
      </c>
      <c r="D195" s="42">
        <f t="shared" si="36"/>
        <v>2705.2000000000003</v>
      </c>
      <c r="F195" s="34"/>
      <c r="G195" s="34"/>
      <c r="H195" s="34"/>
    </row>
    <row r="196" spans="1:8" ht="12.75" customHeight="1" x14ac:dyDescent="0.2">
      <c r="A196" s="24" t="s">
        <v>2</v>
      </c>
      <c r="B196" s="5">
        <f>SUM(B199+B212+B215)</f>
        <v>2549.8000000000002</v>
      </c>
      <c r="C196" s="5">
        <f>SUM(C199+C212+C215)</f>
        <v>3710.7</v>
      </c>
      <c r="D196" s="12">
        <f>SUM(D199+D212+D215)</f>
        <v>3490.2000000000003</v>
      </c>
      <c r="F196" s="34"/>
      <c r="G196" s="34"/>
      <c r="H196" s="34"/>
    </row>
    <row r="197" spans="1:8" ht="12.75" customHeight="1" x14ac:dyDescent="0.2">
      <c r="A197" s="24" t="s">
        <v>3</v>
      </c>
      <c r="B197" s="5">
        <f>SUM(B206+B213+B216)</f>
        <v>-852.80000000000007</v>
      </c>
      <c r="C197" s="5">
        <f t="shared" ref="C197:D197" si="37">SUM(C206+C213+C216)</f>
        <v>-741.5</v>
      </c>
      <c r="D197" s="12">
        <f t="shared" si="37"/>
        <v>-785</v>
      </c>
      <c r="F197" s="34"/>
      <c r="G197" s="34"/>
      <c r="H197" s="34"/>
    </row>
    <row r="198" spans="1:8" ht="12.75" customHeight="1" x14ac:dyDescent="0.2">
      <c r="A198" s="21" t="s">
        <v>143</v>
      </c>
      <c r="B198" s="41">
        <f>SUM(B199+B206)</f>
        <v>1902.9</v>
      </c>
      <c r="C198" s="41">
        <f>SUM(C199+C206)</f>
        <v>3152</v>
      </c>
      <c r="D198" s="42">
        <f>SUM(D199+D206)</f>
        <v>3003.8</v>
      </c>
      <c r="F198" s="34"/>
      <c r="G198" s="34"/>
      <c r="H198" s="34"/>
    </row>
    <row r="199" spans="1:8" ht="12.75" customHeight="1" x14ac:dyDescent="0.2">
      <c r="A199" s="24" t="s">
        <v>2</v>
      </c>
      <c r="B199" s="5">
        <f>SUM(B200:B205)</f>
        <v>2038.5</v>
      </c>
      <c r="C199" s="5">
        <f>SUM(C200:C205)</f>
        <v>3253.1</v>
      </c>
      <c r="D199" s="12">
        <f>SUM(D200:D205)</f>
        <v>3047.2000000000003</v>
      </c>
      <c r="F199" s="34"/>
      <c r="G199" s="34"/>
      <c r="H199" s="34"/>
    </row>
    <row r="200" spans="1:8" ht="12.75" customHeight="1" x14ac:dyDescent="0.2">
      <c r="A200" s="21" t="s">
        <v>144</v>
      </c>
      <c r="B200" s="5">
        <v>9.4</v>
      </c>
      <c r="C200" s="5">
        <v>6.9</v>
      </c>
      <c r="D200" s="12">
        <v>7.0000000000000009</v>
      </c>
      <c r="F200" s="34"/>
      <c r="G200" s="34"/>
      <c r="H200" s="34"/>
    </row>
    <row r="201" spans="1:8" ht="12.75" customHeight="1" x14ac:dyDescent="0.2">
      <c r="A201" s="21" t="s">
        <v>26</v>
      </c>
      <c r="B201" s="5">
        <v>1.2</v>
      </c>
      <c r="C201" s="5">
        <v>0.8</v>
      </c>
      <c r="D201" s="11">
        <v>2</v>
      </c>
      <c r="F201" s="34"/>
      <c r="G201" s="34"/>
      <c r="H201" s="34"/>
    </row>
    <row r="202" spans="1:8" ht="12.75" customHeight="1" x14ac:dyDescent="0.2">
      <c r="A202" s="21" t="s">
        <v>390</v>
      </c>
      <c r="B202" s="5">
        <v>107.5</v>
      </c>
      <c r="C202" s="5">
        <v>63.9</v>
      </c>
      <c r="D202" s="11">
        <v>48.1</v>
      </c>
      <c r="F202" s="34"/>
      <c r="G202" s="34"/>
      <c r="H202" s="34"/>
    </row>
    <row r="203" spans="1:8" ht="12.75" customHeight="1" x14ac:dyDescent="0.2">
      <c r="A203" s="21" t="s">
        <v>391</v>
      </c>
      <c r="B203" s="5">
        <v>8.3999999999999986</v>
      </c>
      <c r="C203" s="5">
        <v>4.9000000000000004</v>
      </c>
      <c r="D203" s="11">
        <v>3.6</v>
      </c>
      <c r="F203" s="34"/>
      <c r="G203" s="34"/>
      <c r="H203" s="34"/>
    </row>
    <row r="204" spans="1:8" ht="12.75" customHeight="1" x14ac:dyDescent="0.2">
      <c r="A204" s="21" t="s">
        <v>145</v>
      </c>
      <c r="B204" s="5">
        <v>26</v>
      </c>
      <c r="C204" s="5">
        <v>12.6</v>
      </c>
      <c r="D204" s="11">
        <v>11.599999999999998</v>
      </c>
      <c r="F204" s="34"/>
      <c r="G204" s="34"/>
      <c r="H204" s="34"/>
    </row>
    <row r="205" spans="1:8" ht="12.75" customHeight="1" x14ac:dyDescent="0.2">
      <c r="A205" s="21" t="s">
        <v>146</v>
      </c>
      <c r="B205" s="5">
        <v>1886</v>
      </c>
      <c r="C205" s="5">
        <v>3164</v>
      </c>
      <c r="D205" s="20">
        <v>2974.9</v>
      </c>
      <c r="F205" s="34"/>
      <c r="G205" s="34"/>
      <c r="H205" s="34"/>
    </row>
    <row r="206" spans="1:8" ht="12.75" customHeight="1" x14ac:dyDescent="0.2">
      <c r="A206" s="24" t="s">
        <v>3</v>
      </c>
      <c r="B206" s="5">
        <f>SUM(B207:B210)</f>
        <v>-135.6</v>
      </c>
      <c r="C206" s="5">
        <f t="shared" ref="C206:D206" si="38">SUM(C207:C210)</f>
        <v>-101.09999999999998</v>
      </c>
      <c r="D206" s="12">
        <f t="shared" si="38"/>
        <v>-43.4</v>
      </c>
      <c r="F206" s="34"/>
      <c r="G206" s="34"/>
      <c r="H206" s="34"/>
    </row>
    <row r="207" spans="1:8" ht="12.75" customHeight="1" x14ac:dyDescent="0.2">
      <c r="A207" s="21" t="s">
        <v>392</v>
      </c>
      <c r="B207" s="5">
        <v>-1.6</v>
      </c>
      <c r="C207" s="5">
        <v>-1.6</v>
      </c>
      <c r="D207" s="12">
        <v>-1.6</v>
      </c>
      <c r="F207" s="34"/>
      <c r="G207" s="34"/>
      <c r="H207" s="34"/>
    </row>
    <row r="208" spans="1:8" ht="12.75" customHeight="1" x14ac:dyDescent="0.2">
      <c r="A208" s="21" t="s">
        <v>393</v>
      </c>
      <c r="B208" s="5">
        <v>-122.6</v>
      </c>
      <c r="C208" s="5">
        <v>-92.899999999999991</v>
      </c>
      <c r="D208" s="12">
        <v>-27.2</v>
      </c>
      <c r="F208" s="34"/>
      <c r="G208" s="34"/>
      <c r="H208" s="34"/>
    </row>
    <row r="209" spans="1:8" ht="12.75" customHeight="1" x14ac:dyDescent="0.2">
      <c r="A209" s="21" t="s">
        <v>394</v>
      </c>
      <c r="B209" s="5">
        <v>0</v>
      </c>
      <c r="C209" s="5">
        <v>0</v>
      </c>
      <c r="D209" s="12">
        <v>0</v>
      </c>
      <c r="F209" s="34"/>
      <c r="G209" s="34"/>
      <c r="H209" s="34"/>
    </row>
    <row r="210" spans="1:8" ht="12.75" customHeight="1" x14ac:dyDescent="0.2">
      <c r="A210" s="21" t="s">
        <v>395</v>
      </c>
      <c r="B210" s="5">
        <v>-11.4</v>
      </c>
      <c r="C210" s="5">
        <v>-6.6</v>
      </c>
      <c r="D210" s="12">
        <v>-14.6</v>
      </c>
      <c r="F210" s="34"/>
      <c r="G210" s="34"/>
      <c r="H210" s="34"/>
    </row>
    <row r="211" spans="1:8" ht="12.75" customHeight="1" x14ac:dyDescent="0.2">
      <c r="A211" s="21" t="s">
        <v>147</v>
      </c>
      <c r="B211" s="41">
        <f>SUM(B212:B213)</f>
        <v>-310.70000000000005</v>
      </c>
      <c r="C211" s="41">
        <f t="shared" ref="C211:D211" si="39">SUM(C212:C213)</f>
        <v>-348.6</v>
      </c>
      <c r="D211" s="42">
        <f t="shared" si="39"/>
        <v>-436.29999999999995</v>
      </c>
      <c r="F211" s="34"/>
      <c r="G211" s="34"/>
      <c r="H211" s="34"/>
    </row>
    <row r="212" spans="1:8" ht="12.75" customHeight="1" x14ac:dyDescent="0.2">
      <c r="A212" s="24" t="s">
        <v>2</v>
      </c>
      <c r="B212" s="5">
        <v>9.5</v>
      </c>
      <c r="C212" s="5">
        <v>9.0999999999999979</v>
      </c>
      <c r="D212" s="12">
        <v>8.6</v>
      </c>
      <c r="F212" s="34"/>
      <c r="G212" s="34"/>
      <c r="H212" s="34"/>
    </row>
    <row r="213" spans="1:8" ht="12.75" customHeight="1" x14ac:dyDescent="0.2">
      <c r="A213" s="24" t="s">
        <v>3</v>
      </c>
      <c r="B213" s="5">
        <v>-320.20000000000005</v>
      </c>
      <c r="C213" s="5">
        <v>-357.70000000000005</v>
      </c>
      <c r="D213" s="12">
        <v>-444.9</v>
      </c>
      <c r="F213" s="34"/>
      <c r="G213" s="34"/>
      <c r="H213" s="34"/>
    </row>
    <row r="214" spans="1:8" ht="12.75" customHeight="1" x14ac:dyDescent="0.2">
      <c r="A214" s="21" t="s">
        <v>148</v>
      </c>
      <c r="B214" s="41">
        <f>SUM(B215:B216)</f>
        <v>104.79999999999995</v>
      </c>
      <c r="C214" s="41">
        <f t="shared" ref="C214:D214" si="40">SUM(C215:C216)</f>
        <v>165.80000000000013</v>
      </c>
      <c r="D214" s="42">
        <f t="shared" si="40"/>
        <v>137.69999999999993</v>
      </c>
      <c r="F214" s="34"/>
      <c r="G214" s="34"/>
      <c r="H214" s="34"/>
    </row>
    <row r="215" spans="1:8" ht="12.75" customHeight="1" x14ac:dyDescent="0.2">
      <c r="A215" s="24" t="s">
        <v>2</v>
      </c>
      <c r="B215" s="5">
        <f>SUM(B218+B221+B224+B227+B230+B233)</f>
        <v>501.79999999999995</v>
      </c>
      <c r="C215" s="5">
        <f t="shared" ref="C215:D215" si="41">SUM(C218+C221+C224+C227+C230+C233)</f>
        <v>448.50000000000006</v>
      </c>
      <c r="D215" s="12">
        <f t="shared" si="41"/>
        <v>434.4</v>
      </c>
      <c r="F215" s="34"/>
      <c r="G215" s="34"/>
      <c r="H215" s="34"/>
    </row>
    <row r="216" spans="1:8" ht="12.75" customHeight="1" x14ac:dyDescent="0.2">
      <c r="A216" s="24" t="s">
        <v>3</v>
      </c>
      <c r="B216" s="5">
        <f>SUM(B219+B222+B225+B228+B231+B236)</f>
        <v>-397</v>
      </c>
      <c r="C216" s="5">
        <f t="shared" ref="C216:D216" si="42">SUM(C219+C222+C225+C228+C231+C236)</f>
        <v>-282.69999999999993</v>
      </c>
      <c r="D216" s="12">
        <f t="shared" si="42"/>
        <v>-296.70000000000005</v>
      </c>
      <c r="F216" s="34"/>
      <c r="G216" s="34"/>
      <c r="H216" s="34"/>
    </row>
    <row r="217" spans="1:8" ht="12.75" customHeight="1" x14ac:dyDescent="0.2">
      <c r="A217" s="21" t="s">
        <v>149</v>
      </c>
      <c r="B217" s="5">
        <f>SUM(B218:B219)</f>
        <v>208.50000000000003</v>
      </c>
      <c r="C217" s="5">
        <f t="shared" ref="C217:D217" si="43">SUM(C218:C219)</f>
        <v>231.40000000000003</v>
      </c>
      <c r="D217" s="12">
        <f t="shared" si="43"/>
        <v>225.10000000000002</v>
      </c>
      <c r="F217" s="34"/>
      <c r="G217" s="34"/>
      <c r="H217" s="34"/>
    </row>
    <row r="218" spans="1:8" ht="12.75" customHeight="1" x14ac:dyDescent="0.2">
      <c r="A218" s="24" t="s">
        <v>2</v>
      </c>
      <c r="B218" s="5">
        <v>298.3</v>
      </c>
      <c r="C218" s="5">
        <v>300.8</v>
      </c>
      <c r="D218" s="12">
        <v>310.8</v>
      </c>
      <c r="F218" s="34"/>
      <c r="G218" s="34"/>
      <c r="H218" s="34"/>
    </row>
    <row r="219" spans="1:8" ht="12.75" customHeight="1" x14ac:dyDescent="0.2">
      <c r="A219" s="24" t="s">
        <v>3</v>
      </c>
      <c r="B219" s="5">
        <v>-89.799999999999983</v>
      </c>
      <c r="C219" s="5">
        <v>-69.399999999999991</v>
      </c>
      <c r="D219" s="11">
        <v>-85.7</v>
      </c>
      <c r="F219" s="34"/>
      <c r="G219" s="34"/>
      <c r="H219" s="34"/>
    </row>
    <row r="220" spans="1:8" ht="12.75" customHeight="1" x14ac:dyDescent="0.2">
      <c r="A220" s="21" t="s">
        <v>150</v>
      </c>
      <c r="B220" s="5">
        <f>SUM(B221:B222)</f>
        <v>-53.300000000000004</v>
      </c>
      <c r="C220" s="5">
        <f t="shared" ref="C220:D220" si="44">SUM(C221:C222)</f>
        <v>-55.899999999999991</v>
      </c>
      <c r="D220" s="12">
        <f t="shared" si="44"/>
        <v>-51.699999999999996</v>
      </c>
      <c r="F220" s="34"/>
      <c r="G220" s="34"/>
      <c r="H220" s="34"/>
    </row>
    <row r="221" spans="1:8" ht="12.75" customHeight="1" x14ac:dyDescent="0.2">
      <c r="A221" s="24" t="s">
        <v>2</v>
      </c>
      <c r="B221" s="5">
        <v>24.9</v>
      </c>
      <c r="C221" s="5">
        <v>23</v>
      </c>
      <c r="D221" s="11">
        <v>23.9</v>
      </c>
      <c r="F221" s="34"/>
      <c r="G221" s="34"/>
      <c r="H221" s="34"/>
    </row>
    <row r="222" spans="1:8" ht="12.75" customHeight="1" x14ac:dyDescent="0.2">
      <c r="A222" s="24" t="s">
        <v>3</v>
      </c>
      <c r="B222" s="5">
        <v>-78.2</v>
      </c>
      <c r="C222" s="5">
        <v>-78.899999999999991</v>
      </c>
      <c r="D222" s="11">
        <v>-75.599999999999994</v>
      </c>
      <c r="F222" s="34"/>
      <c r="G222" s="34"/>
      <c r="H222" s="34"/>
    </row>
    <row r="223" spans="1:8" ht="12.75" customHeight="1" x14ac:dyDescent="0.2">
      <c r="A223" s="21" t="s">
        <v>151</v>
      </c>
      <c r="B223" s="5">
        <f>SUM(B224:B225)</f>
        <v>10.7</v>
      </c>
      <c r="C223" s="5">
        <f t="shared" ref="C223:D223" si="45">SUM(C224:C225)</f>
        <v>9</v>
      </c>
      <c r="D223" s="12">
        <f t="shared" si="45"/>
        <v>9.7999999999999972</v>
      </c>
      <c r="F223" s="34"/>
      <c r="G223" s="34"/>
      <c r="H223" s="34"/>
    </row>
    <row r="224" spans="1:8" ht="12.75" customHeight="1" x14ac:dyDescent="0.2">
      <c r="A224" s="24" t="s">
        <v>2</v>
      </c>
      <c r="B224" s="5">
        <v>17.2</v>
      </c>
      <c r="C224" s="5">
        <v>15.6</v>
      </c>
      <c r="D224" s="11">
        <v>16.599999999999998</v>
      </c>
      <c r="F224" s="34"/>
      <c r="G224" s="34"/>
      <c r="H224" s="34"/>
    </row>
    <row r="225" spans="1:8" ht="12.75" customHeight="1" x14ac:dyDescent="0.2">
      <c r="A225" s="24" t="s">
        <v>3</v>
      </c>
      <c r="B225" s="5">
        <v>-6.5</v>
      </c>
      <c r="C225" s="5">
        <v>-6.6</v>
      </c>
      <c r="D225" s="12">
        <v>-6.8</v>
      </c>
      <c r="F225" s="34"/>
      <c r="G225" s="34"/>
      <c r="H225" s="34"/>
    </row>
    <row r="226" spans="1:8" ht="12.75" customHeight="1" x14ac:dyDescent="0.2">
      <c r="A226" s="21" t="s">
        <v>152</v>
      </c>
      <c r="B226" s="5">
        <f>SUM(B227:B228)</f>
        <v>-4.8000000000000007</v>
      </c>
      <c r="C226" s="5">
        <f t="shared" ref="C226:D226" si="46">SUM(C227:C228)</f>
        <v>-5.0999999999999996</v>
      </c>
      <c r="D226" s="12">
        <f t="shared" si="46"/>
        <v>-5.0999999999999996</v>
      </c>
      <c r="F226" s="34"/>
      <c r="G226" s="34"/>
      <c r="H226" s="34"/>
    </row>
    <row r="227" spans="1:8" ht="12.75" customHeight="1" x14ac:dyDescent="0.2">
      <c r="A227" s="24" t="s">
        <v>2</v>
      </c>
      <c r="B227" s="5">
        <v>4</v>
      </c>
      <c r="C227" s="5">
        <v>4</v>
      </c>
      <c r="D227" s="12">
        <v>4.9000000000000004</v>
      </c>
      <c r="F227" s="34"/>
      <c r="G227" s="34"/>
      <c r="H227" s="34"/>
    </row>
    <row r="228" spans="1:8" ht="12.75" customHeight="1" x14ac:dyDescent="0.2">
      <c r="A228" s="24" t="s">
        <v>3</v>
      </c>
      <c r="B228" s="5">
        <v>-8.8000000000000007</v>
      </c>
      <c r="C228" s="5">
        <v>-9.1</v>
      </c>
      <c r="D228" s="10">
        <v>-10</v>
      </c>
      <c r="F228" s="34"/>
      <c r="G228" s="34"/>
      <c r="H228" s="34"/>
    </row>
    <row r="229" spans="1:8" ht="12.75" customHeight="1" x14ac:dyDescent="0.2">
      <c r="A229" s="21" t="s">
        <v>153</v>
      </c>
      <c r="B229" s="5">
        <f>SUM(B230:B231)</f>
        <v>0</v>
      </c>
      <c r="C229" s="5">
        <f t="shared" ref="C229:D229" si="47">SUM(C230:C231)</f>
        <v>0</v>
      </c>
      <c r="D229" s="12">
        <f t="shared" si="47"/>
        <v>0</v>
      </c>
      <c r="F229" s="34"/>
      <c r="G229" s="34"/>
      <c r="H229" s="34"/>
    </row>
    <row r="230" spans="1:8" ht="12.75" customHeight="1" x14ac:dyDescent="0.2">
      <c r="A230" s="21"/>
      <c r="B230" s="5">
        <v>0</v>
      </c>
      <c r="C230" s="5">
        <v>0</v>
      </c>
      <c r="D230" s="10">
        <v>0</v>
      </c>
      <c r="F230" s="34"/>
      <c r="G230" s="34"/>
      <c r="H230" s="34"/>
    </row>
    <row r="231" spans="1:8" ht="12.75" customHeight="1" x14ac:dyDescent="0.2">
      <c r="A231" s="21"/>
      <c r="B231" s="5">
        <v>0</v>
      </c>
      <c r="C231" s="5">
        <v>0</v>
      </c>
      <c r="D231" s="10">
        <v>0</v>
      </c>
      <c r="F231" s="34"/>
      <c r="G231" s="34"/>
      <c r="H231" s="34"/>
    </row>
    <row r="232" spans="1:8" ht="12.75" customHeight="1" x14ac:dyDescent="0.2">
      <c r="A232" s="21" t="s">
        <v>154</v>
      </c>
      <c r="B232" s="5">
        <f>SUM(B233+B236)</f>
        <v>-56.30000000000004</v>
      </c>
      <c r="C232" s="5">
        <f>SUM(C233+C236)</f>
        <v>-13.599999999999966</v>
      </c>
      <c r="D232" s="12">
        <f>SUM(D233+D236)</f>
        <v>-40.399999999999991</v>
      </c>
      <c r="F232" s="34"/>
      <c r="G232" s="34"/>
      <c r="H232" s="34"/>
    </row>
    <row r="233" spans="1:8" ht="12.75" customHeight="1" x14ac:dyDescent="0.2">
      <c r="A233" s="24" t="s">
        <v>2</v>
      </c>
      <c r="B233" s="5">
        <f>SUM(B234:B235)</f>
        <v>157.39999999999998</v>
      </c>
      <c r="C233" s="5">
        <f t="shared" ref="C233:D233" si="48">SUM(C234:C235)</f>
        <v>105.10000000000002</v>
      </c>
      <c r="D233" s="12">
        <f t="shared" si="48"/>
        <v>78.2</v>
      </c>
      <c r="F233" s="34"/>
      <c r="G233" s="34"/>
      <c r="H233" s="34"/>
    </row>
    <row r="234" spans="1:8" ht="12.75" customHeight="1" x14ac:dyDescent="0.2">
      <c r="A234" s="21" t="s">
        <v>155</v>
      </c>
      <c r="B234" s="5">
        <v>12</v>
      </c>
      <c r="C234" s="5">
        <v>12</v>
      </c>
      <c r="D234" s="12">
        <v>12</v>
      </c>
      <c r="F234" s="34"/>
      <c r="G234" s="34"/>
      <c r="H234" s="34"/>
    </row>
    <row r="235" spans="1:8" ht="12.75" customHeight="1" x14ac:dyDescent="0.2">
      <c r="A235" s="21" t="s">
        <v>156</v>
      </c>
      <c r="B235" s="5">
        <v>145.39999999999998</v>
      </c>
      <c r="C235" s="5">
        <v>93.100000000000023</v>
      </c>
      <c r="D235" s="12">
        <v>66.2</v>
      </c>
      <c r="F235" s="34"/>
      <c r="G235" s="34"/>
      <c r="H235" s="34"/>
    </row>
    <row r="236" spans="1:8" ht="12.75" customHeight="1" x14ac:dyDescent="0.2">
      <c r="A236" s="24" t="s">
        <v>3</v>
      </c>
      <c r="B236" s="5">
        <f>SUM(B237:B240)</f>
        <v>-213.70000000000002</v>
      </c>
      <c r="C236" s="5">
        <f t="shared" ref="C236:D236" si="49">SUM(C237:C240)</f>
        <v>-118.69999999999999</v>
      </c>
      <c r="D236" s="12">
        <f t="shared" si="49"/>
        <v>-118.6</v>
      </c>
      <c r="F236" s="34"/>
      <c r="G236" s="34"/>
      <c r="H236" s="34"/>
    </row>
    <row r="237" spans="1:8" ht="12.75" customHeight="1" x14ac:dyDescent="0.2">
      <c r="A237" s="21" t="s">
        <v>157</v>
      </c>
      <c r="B237" s="5">
        <v>-77.2</v>
      </c>
      <c r="C237" s="5">
        <v>-46.7</v>
      </c>
      <c r="D237" s="12">
        <v>-53.199999999999996</v>
      </c>
      <c r="F237" s="34"/>
      <c r="G237" s="34"/>
      <c r="H237" s="34"/>
    </row>
    <row r="238" spans="1:8" ht="12.75" customHeight="1" x14ac:dyDescent="0.2">
      <c r="A238" s="21" t="s">
        <v>158</v>
      </c>
      <c r="B238" s="5">
        <v>-123.1</v>
      </c>
      <c r="C238" s="5">
        <v>-67.199999999999989</v>
      </c>
      <c r="D238" s="12">
        <v>-56.2</v>
      </c>
      <c r="F238" s="34"/>
      <c r="G238" s="34"/>
      <c r="H238" s="34"/>
    </row>
    <row r="239" spans="1:8" ht="12.75" customHeight="1" x14ac:dyDescent="0.2">
      <c r="A239" s="21" t="s">
        <v>159</v>
      </c>
      <c r="B239" s="5">
        <v>-12.8</v>
      </c>
      <c r="C239" s="5">
        <v>-4.3</v>
      </c>
      <c r="D239" s="12">
        <v>-8.6</v>
      </c>
      <c r="F239" s="34"/>
      <c r="G239" s="34"/>
      <c r="H239" s="34"/>
    </row>
    <row r="240" spans="1:8" ht="12.75" customHeight="1" x14ac:dyDescent="0.2">
      <c r="A240" s="21" t="s">
        <v>160</v>
      </c>
      <c r="B240" s="5">
        <v>-0.60000000000000009</v>
      </c>
      <c r="C240" s="5">
        <v>-0.5</v>
      </c>
      <c r="D240" s="12">
        <v>-0.60000000000000009</v>
      </c>
      <c r="F240" s="34"/>
      <c r="G240" s="34"/>
      <c r="H240" s="34"/>
    </row>
    <row r="241" spans="1:8" ht="12.75" customHeight="1" x14ac:dyDescent="0.2">
      <c r="A241" s="21" t="s">
        <v>161</v>
      </c>
      <c r="B241" s="41">
        <f>SUM(B242:B243)</f>
        <v>-1.5</v>
      </c>
      <c r="C241" s="41">
        <f t="shared" ref="C241:D241" si="50">SUM(C242:C243)</f>
        <v>16.399999999999999</v>
      </c>
      <c r="D241" s="42">
        <f t="shared" si="50"/>
        <v>32.70000000000001</v>
      </c>
      <c r="F241" s="34"/>
      <c r="G241" s="34"/>
      <c r="H241" s="34"/>
    </row>
    <row r="242" spans="1:8" ht="12.75" customHeight="1" x14ac:dyDescent="0.2">
      <c r="A242" s="24" t="s">
        <v>2</v>
      </c>
      <c r="B242" s="5">
        <f t="shared" ref="B242:D243" si="51">SUM(B245+B248)</f>
        <v>35.599999999999994</v>
      </c>
      <c r="C242" s="5">
        <f t="shared" si="51"/>
        <v>44.6</v>
      </c>
      <c r="D242" s="12">
        <f t="shared" si="51"/>
        <v>68.100000000000009</v>
      </c>
      <c r="F242" s="34"/>
      <c r="G242" s="34"/>
      <c r="H242" s="34"/>
    </row>
    <row r="243" spans="1:8" ht="12.75" customHeight="1" x14ac:dyDescent="0.2">
      <c r="A243" s="24" t="s">
        <v>3</v>
      </c>
      <c r="B243" s="5">
        <f t="shared" si="51"/>
        <v>-37.099999999999994</v>
      </c>
      <c r="C243" s="5">
        <f t="shared" si="51"/>
        <v>-28.200000000000003</v>
      </c>
      <c r="D243" s="12">
        <f t="shared" si="51"/>
        <v>-35.4</v>
      </c>
      <c r="F243" s="34"/>
      <c r="G243" s="34"/>
      <c r="H243" s="34"/>
    </row>
    <row r="244" spans="1:8" ht="12.75" customHeight="1" x14ac:dyDescent="0.2">
      <c r="A244" s="21" t="s">
        <v>162</v>
      </c>
      <c r="B244" s="5">
        <f>SUM(B245:B246)</f>
        <v>5.7999999999999972</v>
      </c>
      <c r="C244" s="5">
        <f t="shared" ref="C244:D244" si="52">SUM(C245:C246)</f>
        <v>20.200000000000003</v>
      </c>
      <c r="D244" s="12">
        <f t="shared" si="52"/>
        <v>8.2999999999999989</v>
      </c>
      <c r="F244" s="34"/>
      <c r="G244" s="34"/>
      <c r="H244" s="34"/>
    </row>
    <row r="245" spans="1:8" ht="12.75" customHeight="1" x14ac:dyDescent="0.2">
      <c r="A245" s="24" t="s">
        <v>2</v>
      </c>
      <c r="B245" s="5">
        <v>23.799999999999997</v>
      </c>
      <c r="C245" s="5">
        <v>29.3</v>
      </c>
      <c r="D245" s="13">
        <v>23.2</v>
      </c>
      <c r="F245" s="34"/>
      <c r="G245" s="34"/>
      <c r="H245" s="34"/>
    </row>
    <row r="246" spans="1:8" ht="12.75" customHeight="1" x14ac:dyDescent="0.2">
      <c r="A246" s="24" t="s">
        <v>3</v>
      </c>
      <c r="B246" s="5">
        <v>-18</v>
      </c>
      <c r="C246" s="5">
        <v>-9.1</v>
      </c>
      <c r="D246" s="13">
        <v>-14.9</v>
      </c>
      <c r="F246" s="34"/>
      <c r="G246" s="34"/>
      <c r="H246" s="34"/>
    </row>
    <row r="247" spans="1:8" ht="12.75" customHeight="1" x14ac:dyDescent="0.2">
      <c r="A247" s="21" t="s">
        <v>27</v>
      </c>
      <c r="B247" s="5">
        <f>SUM(B248:B249)</f>
        <v>-7.2999999999999972</v>
      </c>
      <c r="C247" s="5">
        <f t="shared" ref="C247:D247" si="53">SUM(C248:C249)</f>
        <v>-3.8000000000000025</v>
      </c>
      <c r="D247" s="12">
        <f t="shared" si="53"/>
        <v>24.400000000000006</v>
      </c>
      <c r="F247" s="34"/>
      <c r="G247" s="34"/>
      <c r="H247" s="34"/>
    </row>
    <row r="248" spans="1:8" ht="12.75" customHeight="1" x14ac:dyDescent="0.2">
      <c r="A248" s="24" t="s">
        <v>2</v>
      </c>
      <c r="B248" s="5">
        <v>11.8</v>
      </c>
      <c r="C248" s="5">
        <v>15.299999999999999</v>
      </c>
      <c r="D248" s="12">
        <v>44.900000000000006</v>
      </c>
      <c r="F248" s="34"/>
      <c r="G248" s="34"/>
      <c r="H248" s="34"/>
    </row>
    <row r="249" spans="1:8" ht="12.75" customHeight="1" x14ac:dyDescent="0.2">
      <c r="A249" s="24" t="s">
        <v>3</v>
      </c>
      <c r="B249" s="5">
        <v>-19.099999999999998</v>
      </c>
      <c r="C249" s="5">
        <v>-19.100000000000001</v>
      </c>
      <c r="D249" s="12">
        <v>-20.5</v>
      </c>
      <c r="F249" s="34"/>
      <c r="G249" s="34"/>
      <c r="H249" s="34"/>
    </row>
    <row r="250" spans="1:8" ht="12.75" customHeight="1" x14ac:dyDescent="0.2">
      <c r="A250" s="21" t="s">
        <v>12</v>
      </c>
      <c r="B250" s="41">
        <f>SUM(B251+B254)</f>
        <v>12.800000000000011</v>
      </c>
      <c r="C250" s="41">
        <f t="shared" ref="C250:D250" si="54">SUM(C251+C254)</f>
        <v>21.299999999999997</v>
      </c>
      <c r="D250" s="42">
        <f t="shared" si="54"/>
        <v>4.4000000000000057</v>
      </c>
      <c r="F250" s="34"/>
      <c r="G250" s="34"/>
      <c r="H250" s="34"/>
    </row>
    <row r="251" spans="1:8" ht="12.75" customHeight="1" x14ac:dyDescent="0.2">
      <c r="A251" s="24" t="s">
        <v>2</v>
      </c>
      <c r="B251" s="5">
        <f>SUM(B252:B253)</f>
        <v>102.4</v>
      </c>
      <c r="C251" s="5">
        <f t="shared" ref="C251:D251" si="55">SUM(C252:C253)</f>
        <v>106</v>
      </c>
      <c r="D251" s="12">
        <f t="shared" si="55"/>
        <v>107.1</v>
      </c>
      <c r="F251" s="34"/>
      <c r="G251" s="34"/>
      <c r="H251" s="34"/>
    </row>
    <row r="252" spans="1:8" ht="12.75" customHeight="1" x14ac:dyDescent="0.2">
      <c r="A252" s="21" t="s">
        <v>163</v>
      </c>
      <c r="B252" s="5">
        <v>42.300000000000004</v>
      </c>
      <c r="C252" s="5">
        <v>42.4</v>
      </c>
      <c r="D252" s="11">
        <v>35.5</v>
      </c>
      <c r="F252" s="34"/>
      <c r="G252" s="34"/>
      <c r="H252" s="34"/>
    </row>
    <row r="253" spans="1:8" ht="12.75" customHeight="1" x14ac:dyDescent="0.2">
      <c r="A253" s="21" t="s">
        <v>28</v>
      </c>
      <c r="B253" s="5">
        <v>60.1</v>
      </c>
      <c r="C253" s="5">
        <v>63.6</v>
      </c>
      <c r="D253" s="11">
        <v>71.599999999999994</v>
      </c>
      <c r="F253" s="34"/>
      <c r="G253" s="34"/>
      <c r="H253" s="34"/>
    </row>
    <row r="254" spans="1:8" ht="12.75" customHeight="1" x14ac:dyDescent="0.2">
      <c r="A254" s="24" t="s">
        <v>3</v>
      </c>
      <c r="B254" s="5">
        <f>SUM(B255:B257)</f>
        <v>-89.6</v>
      </c>
      <c r="C254" s="5">
        <f t="shared" ref="C254:D254" si="56">SUM(C255:C257)</f>
        <v>-84.7</v>
      </c>
      <c r="D254" s="12">
        <f t="shared" si="56"/>
        <v>-102.69999999999999</v>
      </c>
      <c r="F254" s="34"/>
      <c r="G254" s="34"/>
      <c r="H254" s="34"/>
    </row>
    <row r="255" spans="1:8" ht="26.1" customHeight="1" x14ac:dyDescent="0.2">
      <c r="A255" s="29" t="s">
        <v>399</v>
      </c>
      <c r="B255" s="5">
        <v>-20.7</v>
      </c>
      <c r="C255" s="5">
        <v>-20.6</v>
      </c>
      <c r="D255" s="11">
        <v>-20.599999999999998</v>
      </c>
      <c r="F255" s="34"/>
      <c r="G255" s="34"/>
      <c r="H255" s="34"/>
    </row>
    <row r="256" spans="1:8" ht="12.75" customHeight="1" x14ac:dyDescent="0.2">
      <c r="A256" s="21" t="s">
        <v>164</v>
      </c>
      <c r="B256" s="5">
        <v>-45.8</v>
      </c>
      <c r="C256" s="5">
        <v>-41</v>
      </c>
      <c r="D256" s="11">
        <v>-57.2</v>
      </c>
      <c r="F256" s="34"/>
      <c r="G256" s="34"/>
      <c r="H256" s="34"/>
    </row>
    <row r="257" spans="1:8" ht="12.75" customHeight="1" x14ac:dyDescent="0.2">
      <c r="A257" s="21" t="s">
        <v>165</v>
      </c>
      <c r="B257" s="5">
        <v>-23.099999999999998</v>
      </c>
      <c r="C257" s="5">
        <v>-23.099999999999998</v>
      </c>
      <c r="D257" s="20">
        <v>-24.9</v>
      </c>
      <c r="F257" s="34"/>
      <c r="G257" s="34"/>
      <c r="H257" s="34"/>
    </row>
    <row r="258" spans="1:8" ht="15" customHeight="1" x14ac:dyDescent="0.25">
      <c r="A258" s="23" t="s">
        <v>19</v>
      </c>
      <c r="B258" s="38">
        <f>SUM(B259:B260)</f>
        <v>-3825.9</v>
      </c>
      <c r="C258" s="38">
        <f>SUM(C259:C260)</f>
        <v>-4025.2000000000003</v>
      </c>
      <c r="D258" s="39">
        <f>SUM(D259:D260)</f>
        <v>-4384.6000000000004</v>
      </c>
      <c r="F258" s="34"/>
      <c r="G258" s="34"/>
      <c r="H258" s="34"/>
    </row>
    <row r="259" spans="1:8" ht="12.75" customHeight="1" x14ac:dyDescent="0.2">
      <c r="A259" s="24" t="s">
        <v>2</v>
      </c>
      <c r="B259" s="5">
        <f>SUM(B262+B267)</f>
        <v>2166.6</v>
      </c>
      <c r="C259" s="5">
        <f>SUM(C262+C267)</f>
        <v>2077.6</v>
      </c>
      <c r="D259" s="12">
        <f>SUM(D262+D267)</f>
        <v>2263.4</v>
      </c>
      <c r="F259" s="34"/>
      <c r="G259" s="34"/>
      <c r="H259" s="34"/>
    </row>
    <row r="260" spans="1:8" ht="12.75" customHeight="1" x14ac:dyDescent="0.2">
      <c r="A260" s="24" t="s">
        <v>3</v>
      </c>
      <c r="B260" s="5">
        <f>SUM(B265+B268)</f>
        <v>-5992.5</v>
      </c>
      <c r="C260" s="5">
        <f>SUM(C265+C268)</f>
        <v>-6102.8</v>
      </c>
      <c r="D260" s="12">
        <f>SUM(D265+D268)</f>
        <v>-6648</v>
      </c>
      <c r="F260" s="34"/>
      <c r="G260" s="34"/>
      <c r="H260" s="34"/>
    </row>
    <row r="261" spans="1:8" ht="12.75" customHeight="1" x14ac:dyDescent="0.2">
      <c r="A261" s="21" t="s">
        <v>20</v>
      </c>
      <c r="B261" s="41">
        <f>SUM(B262+B265)</f>
        <v>102.10000000000001</v>
      </c>
      <c r="C261" s="41">
        <f t="shared" ref="C261:D261" si="57">SUM(C262+C265)</f>
        <v>79</v>
      </c>
      <c r="D261" s="42">
        <f t="shared" si="57"/>
        <v>73.600000000000009</v>
      </c>
      <c r="F261" s="34"/>
      <c r="G261" s="34"/>
      <c r="H261" s="34"/>
    </row>
    <row r="262" spans="1:8" ht="12.75" customHeight="1" x14ac:dyDescent="0.2">
      <c r="A262" s="24" t="s">
        <v>2</v>
      </c>
      <c r="B262" s="5">
        <f>SUM(B263:B264)</f>
        <v>104.50000000000001</v>
      </c>
      <c r="C262" s="5">
        <f t="shared" ref="C262:D262" si="58">SUM(C263:C264)</f>
        <v>81.5</v>
      </c>
      <c r="D262" s="12">
        <f t="shared" si="58"/>
        <v>76.100000000000009</v>
      </c>
      <c r="F262" s="34"/>
      <c r="G262" s="34"/>
      <c r="H262" s="34"/>
    </row>
    <row r="263" spans="1:8" ht="12.75" customHeight="1" x14ac:dyDescent="0.2">
      <c r="A263" s="21" t="s">
        <v>13</v>
      </c>
      <c r="B263" s="5">
        <v>29.7</v>
      </c>
      <c r="C263" s="5">
        <v>30.2</v>
      </c>
      <c r="D263" s="20">
        <v>30.500000000000004</v>
      </c>
      <c r="F263" s="34"/>
      <c r="G263" s="34"/>
      <c r="H263" s="34"/>
    </row>
    <row r="264" spans="1:8" ht="12.75" customHeight="1" x14ac:dyDescent="0.2">
      <c r="A264" s="21" t="s">
        <v>166</v>
      </c>
      <c r="B264" s="5">
        <v>74.800000000000011</v>
      </c>
      <c r="C264" s="5">
        <v>51.300000000000004</v>
      </c>
      <c r="D264" s="12">
        <v>45.6</v>
      </c>
      <c r="F264" s="34"/>
      <c r="G264" s="34"/>
      <c r="H264" s="34"/>
    </row>
    <row r="265" spans="1:8" ht="12.75" customHeight="1" x14ac:dyDescent="0.2">
      <c r="A265" s="24" t="s">
        <v>3</v>
      </c>
      <c r="B265" s="5">
        <v>-2.4</v>
      </c>
      <c r="C265" s="5">
        <v>-2.5</v>
      </c>
      <c r="D265" s="12">
        <v>-2.5</v>
      </c>
      <c r="F265" s="34"/>
      <c r="G265" s="34"/>
      <c r="H265" s="34"/>
    </row>
    <row r="266" spans="1:8" ht="12.75" customHeight="1" x14ac:dyDescent="0.2">
      <c r="A266" s="21" t="s">
        <v>29</v>
      </c>
      <c r="B266" s="41">
        <f>SUM(B267:B268)</f>
        <v>-3928.0000000000005</v>
      </c>
      <c r="C266" s="41">
        <f t="shared" ref="C266:D266" si="59">SUM(C267:C268)</f>
        <v>-4104.2000000000007</v>
      </c>
      <c r="D266" s="42">
        <f t="shared" si="59"/>
        <v>-4458.2</v>
      </c>
      <c r="F266" s="34"/>
      <c r="G266" s="34"/>
      <c r="H266" s="34"/>
    </row>
    <row r="267" spans="1:8" ht="12.75" customHeight="1" x14ac:dyDescent="0.2">
      <c r="A267" s="24" t="s">
        <v>2</v>
      </c>
      <c r="B267" s="5">
        <f>SUM(B270+B297+B354)</f>
        <v>2062.1</v>
      </c>
      <c r="C267" s="5">
        <f t="shared" ref="C267:D268" si="60">SUM(C270+C297+C354)</f>
        <v>1996.1</v>
      </c>
      <c r="D267" s="12">
        <f t="shared" si="60"/>
        <v>2187.3000000000002</v>
      </c>
      <c r="F267" s="34"/>
      <c r="G267" s="34"/>
      <c r="H267" s="34"/>
    </row>
    <row r="268" spans="1:8" ht="12.75" customHeight="1" x14ac:dyDescent="0.2">
      <c r="A268" s="24" t="s">
        <v>3</v>
      </c>
      <c r="B268" s="5">
        <f>SUM(B271+B298+B355)</f>
        <v>-5990.1</v>
      </c>
      <c r="C268" s="5">
        <f t="shared" si="60"/>
        <v>-6100.3</v>
      </c>
      <c r="D268" s="12">
        <f t="shared" si="60"/>
        <v>-6645.5</v>
      </c>
      <c r="F268" s="34"/>
      <c r="G268" s="34"/>
      <c r="H268" s="34"/>
    </row>
    <row r="269" spans="1:8" ht="12.75" customHeight="1" x14ac:dyDescent="0.2">
      <c r="A269" s="21" t="s">
        <v>167</v>
      </c>
      <c r="B269" s="41">
        <f>SUM(B270:B271)</f>
        <v>-3746</v>
      </c>
      <c r="C269" s="41">
        <f t="shared" ref="C269:D269" si="61">SUM(C270:C271)</f>
        <v>-3900.3</v>
      </c>
      <c r="D269" s="42">
        <f t="shared" si="61"/>
        <v>-4238.8</v>
      </c>
      <c r="F269" s="34"/>
      <c r="G269" s="34"/>
      <c r="H269" s="34"/>
    </row>
    <row r="270" spans="1:8" ht="12.75" customHeight="1" x14ac:dyDescent="0.2">
      <c r="A270" s="24" t="s">
        <v>2</v>
      </c>
      <c r="B270" s="5">
        <f>SUM(B273+B294)</f>
        <v>432.29999999999995</v>
      </c>
      <c r="C270" s="5">
        <f t="shared" ref="C270:D271" si="62">SUM(C273+C294)</f>
        <v>322.8</v>
      </c>
      <c r="D270" s="12">
        <f t="shared" si="62"/>
        <v>425.2</v>
      </c>
      <c r="F270" s="34"/>
      <c r="G270" s="34"/>
      <c r="H270" s="34"/>
    </row>
    <row r="271" spans="1:8" ht="12.75" customHeight="1" x14ac:dyDescent="0.2">
      <c r="A271" s="24" t="s">
        <v>3</v>
      </c>
      <c r="B271" s="5">
        <f>SUM(B274+B295)</f>
        <v>-4178.3</v>
      </c>
      <c r="C271" s="5">
        <f t="shared" si="62"/>
        <v>-4223.1000000000004</v>
      </c>
      <c r="D271" s="12">
        <f t="shared" si="62"/>
        <v>-4664</v>
      </c>
      <c r="F271" s="34"/>
      <c r="G271" s="34"/>
      <c r="H271" s="34"/>
    </row>
    <row r="272" spans="1:8" ht="12.75" customHeight="1" x14ac:dyDescent="0.2">
      <c r="A272" s="21" t="s">
        <v>14</v>
      </c>
      <c r="B272" s="5">
        <f>SUM(B273:B274)</f>
        <v>-3746</v>
      </c>
      <c r="C272" s="5">
        <f t="shared" ref="C272:D272" si="63">SUM(C273:C274)</f>
        <v>-3900.3</v>
      </c>
      <c r="D272" s="12">
        <f t="shared" si="63"/>
        <v>-4238.8</v>
      </c>
      <c r="F272" s="34"/>
      <c r="G272" s="34"/>
      <c r="H272" s="34"/>
    </row>
    <row r="273" spans="1:8" ht="12.75" customHeight="1" x14ac:dyDescent="0.2">
      <c r="A273" s="24" t="s">
        <v>2</v>
      </c>
      <c r="B273" s="5">
        <f>SUM(B276+B287)</f>
        <v>432.29999999999995</v>
      </c>
      <c r="C273" s="5">
        <f t="shared" ref="C273:D273" si="64">SUM(C276+C287)</f>
        <v>322.8</v>
      </c>
      <c r="D273" s="12">
        <f t="shared" si="64"/>
        <v>425.2</v>
      </c>
      <c r="F273" s="34"/>
      <c r="G273" s="34"/>
      <c r="H273" s="34"/>
    </row>
    <row r="274" spans="1:8" ht="12.75" customHeight="1" x14ac:dyDescent="0.2">
      <c r="A274" s="24" t="s">
        <v>3</v>
      </c>
      <c r="B274" s="5">
        <f>SUM(B281+B288)</f>
        <v>-4178.3</v>
      </c>
      <c r="C274" s="5">
        <f t="shared" ref="C274:D274" si="65">SUM(C281+C288)</f>
        <v>-4223.1000000000004</v>
      </c>
      <c r="D274" s="12">
        <f t="shared" si="65"/>
        <v>-4664</v>
      </c>
      <c r="F274" s="34"/>
      <c r="G274" s="34"/>
      <c r="H274" s="34"/>
    </row>
    <row r="275" spans="1:8" ht="12.75" customHeight="1" x14ac:dyDescent="0.2">
      <c r="A275" s="21" t="s">
        <v>168</v>
      </c>
      <c r="B275" s="5">
        <f>SUM(B276+B281)</f>
        <v>-317.20000000000005</v>
      </c>
      <c r="C275" s="5">
        <f>SUM(C276+C281)</f>
        <v>-518.29999999999995</v>
      </c>
      <c r="D275" s="12">
        <f>SUM(D276+D281)</f>
        <v>-785.8</v>
      </c>
      <c r="F275" s="34"/>
      <c r="G275" s="34"/>
      <c r="H275" s="34"/>
    </row>
    <row r="276" spans="1:8" ht="12.75" customHeight="1" x14ac:dyDescent="0.2">
      <c r="A276" s="24" t="s">
        <v>2</v>
      </c>
      <c r="B276" s="5">
        <f>SUM(B277:B280)</f>
        <v>432.29999999999995</v>
      </c>
      <c r="C276" s="5">
        <f t="shared" ref="C276:D276" si="66">SUM(C277:C280)</f>
        <v>322.8</v>
      </c>
      <c r="D276" s="12">
        <f t="shared" si="66"/>
        <v>425.2</v>
      </c>
      <c r="F276" s="34"/>
      <c r="G276" s="34"/>
      <c r="H276" s="34"/>
    </row>
    <row r="277" spans="1:8" ht="12.75" customHeight="1" x14ac:dyDescent="0.2">
      <c r="A277" s="21" t="s">
        <v>30</v>
      </c>
      <c r="B277" s="5">
        <v>340.79999999999995</v>
      </c>
      <c r="C277" s="5">
        <v>224.9</v>
      </c>
      <c r="D277" s="12">
        <v>332.8</v>
      </c>
      <c r="F277" s="34"/>
      <c r="G277" s="34"/>
      <c r="H277" s="34"/>
    </row>
    <row r="278" spans="1:8" ht="12.75" customHeight="1" x14ac:dyDescent="0.2">
      <c r="A278" s="21" t="s">
        <v>169</v>
      </c>
      <c r="B278" s="5">
        <v>91.5</v>
      </c>
      <c r="C278" s="5">
        <v>97.9</v>
      </c>
      <c r="D278" s="12">
        <v>92.399999999999991</v>
      </c>
      <c r="F278" s="34"/>
      <c r="G278" s="34"/>
      <c r="H278" s="34"/>
    </row>
    <row r="279" spans="1:8" ht="12.75" customHeight="1" x14ac:dyDescent="0.2">
      <c r="A279" s="21" t="s">
        <v>31</v>
      </c>
      <c r="B279" s="5">
        <v>0</v>
      </c>
      <c r="C279" s="5">
        <v>0</v>
      </c>
      <c r="D279" s="12">
        <v>0</v>
      </c>
      <c r="F279" s="34"/>
      <c r="G279" s="34"/>
      <c r="H279" s="34"/>
    </row>
    <row r="280" spans="1:8" ht="12.75" customHeight="1" x14ac:dyDescent="0.2">
      <c r="A280" s="21" t="s">
        <v>170</v>
      </c>
      <c r="B280" s="5">
        <v>0</v>
      </c>
      <c r="C280" s="5">
        <v>0</v>
      </c>
      <c r="D280" s="12">
        <v>0</v>
      </c>
      <c r="F280" s="34"/>
      <c r="G280" s="34"/>
      <c r="H280" s="34"/>
    </row>
    <row r="281" spans="1:8" ht="12.75" customHeight="1" x14ac:dyDescent="0.2">
      <c r="A281" s="24" t="s">
        <v>3</v>
      </c>
      <c r="B281" s="5">
        <f>SUM(B282:B285)</f>
        <v>-749.5</v>
      </c>
      <c r="C281" s="5">
        <f t="shared" ref="C281:D281" si="67">SUM(C282:C285)</f>
        <v>-841.09999999999991</v>
      </c>
      <c r="D281" s="12">
        <f t="shared" si="67"/>
        <v>-1211</v>
      </c>
      <c r="F281" s="34"/>
      <c r="G281" s="34"/>
      <c r="H281" s="34"/>
    </row>
    <row r="282" spans="1:8" ht="12.75" customHeight="1" x14ac:dyDescent="0.2">
      <c r="A282" s="21" t="s">
        <v>30</v>
      </c>
      <c r="B282" s="5">
        <v>-199.5</v>
      </c>
      <c r="C282" s="5">
        <v>-158.60000000000002</v>
      </c>
      <c r="D282" s="12">
        <v>-334.20000000000005</v>
      </c>
      <c r="F282" s="34"/>
      <c r="G282" s="34"/>
      <c r="H282" s="34"/>
    </row>
    <row r="283" spans="1:8" ht="12.75" customHeight="1" x14ac:dyDescent="0.2">
      <c r="A283" s="21" t="s">
        <v>169</v>
      </c>
      <c r="B283" s="5">
        <v>-8.2000000000000082</v>
      </c>
      <c r="C283" s="5">
        <v>-81.599999999999994</v>
      </c>
      <c r="D283" s="11">
        <v>-168.9</v>
      </c>
      <c r="F283" s="34"/>
      <c r="G283" s="34"/>
      <c r="H283" s="34"/>
    </row>
    <row r="284" spans="1:8" ht="12.75" customHeight="1" x14ac:dyDescent="0.2">
      <c r="A284" s="21" t="s">
        <v>31</v>
      </c>
      <c r="B284" s="5">
        <v>-104.7</v>
      </c>
      <c r="C284" s="5">
        <v>-104.60000000000001</v>
      </c>
      <c r="D284" s="12">
        <v>-91.200000000000017</v>
      </c>
      <c r="F284" s="34"/>
      <c r="G284" s="34"/>
      <c r="H284" s="34"/>
    </row>
    <row r="285" spans="1:8" ht="12.75" customHeight="1" x14ac:dyDescent="0.2">
      <c r="A285" s="21" t="s">
        <v>170</v>
      </c>
      <c r="B285" s="5">
        <v>-437.1</v>
      </c>
      <c r="C285" s="5">
        <v>-496.29999999999995</v>
      </c>
      <c r="D285" s="13">
        <v>-616.70000000000005</v>
      </c>
      <c r="F285" s="34"/>
      <c r="G285" s="34"/>
      <c r="H285" s="34"/>
    </row>
    <row r="286" spans="1:8" ht="12.75" customHeight="1" x14ac:dyDescent="0.2">
      <c r="A286" s="21" t="s">
        <v>171</v>
      </c>
      <c r="B286" s="5">
        <f>SUM(B287:B288)</f>
        <v>-3428.8</v>
      </c>
      <c r="C286" s="5">
        <f t="shared" ref="C286:D286" si="68">SUM(C287:C288)</f>
        <v>-3382</v>
      </c>
      <c r="D286" s="12">
        <f t="shared" si="68"/>
        <v>-3453</v>
      </c>
      <c r="F286" s="34"/>
      <c r="G286" s="34"/>
      <c r="H286" s="34"/>
    </row>
    <row r="287" spans="1:8" ht="12.75" customHeight="1" x14ac:dyDescent="0.2">
      <c r="A287" s="24" t="s">
        <v>2</v>
      </c>
      <c r="B287" s="5">
        <v>0</v>
      </c>
      <c r="C287" s="5">
        <v>0</v>
      </c>
      <c r="D287" s="12">
        <v>0</v>
      </c>
      <c r="F287" s="34"/>
      <c r="G287" s="34"/>
      <c r="H287" s="34"/>
    </row>
    <row r="288" spans="1:8" ht="12.75" customHeight="1" x14ac:dyDescent="0.2">
      <c r="A288" s="24" t="s">
        <v>3</v>
      </c>
      <c r="B288" s="5">
        <f>SUM(B289:B292)</f>
        <v>-3428.8</v>
      </c>
      <c r="C288" s="5">
        <f t="shared" ref="C288:D288" si="69">SUM(C289:C292)</f>
        <v>-3382</v>
      </c>
      <c r="D288" s="12">
        <f t="shared" si="69"/>
        <v>-3453</v>
      </c>
      <c r="F288" s="34"/>
      <c r="G288" s="34"/>
      <c r="H288" s="34"/>
    </row>
    <row r="289" spans="1:8" ht="12.75" customHeight="1" x14ac:dyDescent="0.2">
      <c r="A289" s="21" t="s">
        <v>30</v>
      </c>
      <c r="B289" s="5">
        <v>-504.9</v>
      </c>
      <c r="C289" s="5">
        <v>-577</v>
      </c>
      <c r="D289" s="12">
        <v>-285.7</v>
      </c>
      <c r="F289" s="34"/>
      <c r="G289" s="34"/>
      <c r="H289" s="34"/>
    </row>
    <row r="290" spans="1:8" ht="12.75" customHeight="1" x14ac:dyDescent="0.2">
      <c r="A290" s="21" t="s">
        <v>169</v>
      </c>
      <c r="B290" s="5">
        <v>-252.20000000000002</v>
      </c>
      <c r="C290" s="5">
        <v>-163.5</v>
      </c>
      <c r="D290" s="12">
        <v>-118.2</v>
      </c>
      <c r="F290" s="34"/>
      <c r="G290" s="34"/>
      <c r="H290" s="34"/>
    </row>
    <row r="291" spans="1:8" ht="12.75" customHeight="1" x14ac:dyDescent="0.2">
      <c r="A291" s="21" t="s">
        <v>31</v>
      </c>
      <c r="B291" s="5">
        <v>-331.4</v>
      </c>
      <c r="C291" s="5">
        <v>-158.30000000000001</v>
      </c>
      <c r="D291" s="12">
        <v>-299.39999999999998</v>
      </c>
      <c r="F291" s="34"/>
      <c r="G291" s="34"/>
      <c r="H291" s="34"/>
    </row>
    <row r="292" spans="1:8" ht="12.75" customHeight="1" x14ac:dyDescent="0.2">
      <c r="A292" s="21" t="s">
        <v>170</v>
      </c>
      <c r="B292" s="5">
        <v>-2340.3000000000002</v>
      </c>
      <c r="C292" s="5">
        <v>-2483.1999999999998</v>
      </c>
      <c r="D292" s="20">
        <v>-2749.7000000000003</v>
      </c>
      <c r="F292" s="34"/>
      <c r="G292" s="34"/>
      <c r="H292" s="34"/>
    </row>
    <row r="293" spans="1:8" ht="12.75" customHeight="1" x14ac:dyDescent="0.2">
      <c r="A293" s="21" t="s">
        <v>172</v>
      </c>
      <c r="B293" s="5">
        <f>SUM(B294:B295)</f>
        <v>0</v>
      </c>
      <c r="C293" s="5">
        <f t="shared" ref="C293:D293" si="70">SUM(C294:C295)</f>
        <v>0</v>
      </c>
      <c r="D293" s="12">
        <f t="shared" si="70"/>
        <v>0</v>
      </c>
      <c r="F293" s="34"/>
      <c r="G293" s="34"/>
      <c r="H293" s="34"/>
    </row>
    <row r="294" spans="1:8" ht="12.75" customHeight="1" x14ac:dyDescent="0.2">
      <c r="A294" s="24" t="s">
        <v>2</v>
      </c>
      <c r="B294" s="5">
        <v>0</v>
      </c>
      <c r="C294" s="5">
        <v>0</v>
      </c>
      <c r="D294" s="12">
        <v>0</v>
      </c>
      <c r="F294" s="34"/>
      <c r="G294" s="34"/>
      <c r="H294" s="34"/>
    </row>
    <row r="295" spans="1:8" ht="12.75" customHeight="1" x14ac:dyDescent="0.2">
      <c r="A295" s="24" t="s">
        <v>3</v>
      </c>
      <c r="B295" s="5">
        <v>0</v>
      </c>
      <c r="C295" s="5">
        <v>0</v>
      </c>
      <c r="D295" s="12">
        <v>0</v>
      </c>
      <c r="F295" s="34"/>
      <c r="G295" s="34"/>
      <c r="H295" s="34"/>
    </row>
    <row r="296" spans="1:8" ht="12.75" customHeight="1" x14ac:dyDescent="0.2">
      <c r="A296" s="21" t="s">
        <v>173</v>
      </c>
      <c r="B296" s="41">
        <f>SUM(B297:B298)</f>
        <v>-495.30000000000007</v>
      </c>
      <c r="C296" s="41">
        <f>SUM(C297:C298)</f>
        <v>-455.19999999999982</v>
      </c>
      <c r="D296" s="42">
        <f>SUM(D297:D298)</f>
        <v>-433.20000000000005</v>
      </c>
      <c r="F296" s="34"/>
      <c r="G296" s="34"/>
      <c r="H296" s="34"/>
    </row>
    <row r="297" spans="1:8" ht="12.75" customHeight="1" x14ac:dyDescent="0.2">
      <c r="A297" s="24" t="s">
        <v>2</v>
      </c>
      <c r="B297" s="5">
        <f t="shared" ref="B297:D298" si="71">SUM(B300+B315)</f>
        <v>253.79999999999998</v>
      </c>
      <c r="C297" s="5">
        <f t="shared" si="71"/>
        <v>217.6</v>
      </c>
      <c r="D297" s="12">
        <f t="shared" si="71"/>
        <v>246.4</v>
      </c>
      <c r="F297" s="34"/>
      <c r="G297" s="34"/>
      <c r="H297" s="34"/>
    </row>
    <row r="298" spans="1:8" ht="12.75" customHeight="1" x14ac:dyDescent="0.2">
      <c r="A298" s="24" t="s">
        <v>3</v>
      </c>
      <c r="B298" s="5">
        <f t="shared" si="71"/>
        <v>-749.1</v>
      </c>
      <c r="C298" s="5">
        <f t="shared" si="71"/>
        <v>-672.79999999999984</v>
      </c>
      <c r="D298" s="12">
        <f t="shared" si="71"/>
        <v>-679.6</v>
      </c>
      <c r="F298" s="34"/>
      <c r="G298" s="34"/>
      <c r="H298" s="34"/>
    </row>
    <row r="299" spans="1:8" ht="12.75" customHeight="1" x14ac:dyDescent="0.2">
      <c r="A299" s="21" t="s">
        <v>174</v>
      </c>
      <c r="B299" s="5">
        <f>SUM(B300:B301)</f>
        <v>4.2</v>
      </c>
      <c r="C299" s="5">
        <f t="shared" ref="C299:D299" si="72">SUM(C300:C301)</f>
        <v>5.3</v>
      </c>
      <c r="D299" s="12">
        <f t="shared" si="72"/>
        <v>10</v>
      </c>
      <c r="F299" s="34"/>
      <c r="G299" s="34"/>
      <c r="H299" s="34"/>
    </row>
    <row r="300" spans="1:8" ht="12.75" customHeight="1" x14ac:dyDescent="0.2">
      <c r="A300" s="24" t="s">
        <v>2</v>
      </c>
      <c r="B300" s="5">
        <f>SUM(B303+B306+B309+B312)</f>
        <v>4.2</v>
      </c>
      <c r="C300" s="5">
        <f t="shared" ref="C300:D301" si="73">SUM(C303+C306+C309+C312)</f>
        <v>5.3</v>
      </c>
      <c r="D300" s="12">
        <f t="shared" si="73"/>
        <v>10</v>
      </c>
      <c r="F300" s="34"/>
      <c r="G300" s="34"/>
      <c r="H300" s="34"/>
    </row>
    <row r="301" spans="1:8" ht="12.75" customHeight="1" x14ac:dyDescent="0.2">
      <c r="A301" s="24" t="s">
        <v>3</v>
      </c>
      <c r="B301" s="5">
        <f>SUM(B304+B307+B310+B313)</f>
        <v>0</v>
      </c>
      <c r="C301" s="5">
        <f t="shared" si="73"/>
        <v>0</v>
      </c>
      <c r="D301" s="12">
        <f t="shared" si="73"/>
        <v>0</v>
      </c>
      <c r="F301" s="34"/>
      <c r="G301" s="34"/>
      <c r="H301" s="34"/>
    </row>
    <row r="302" spans="1:8" ht="12.75" customHeight="1" x14ac:dyDescent="0.2">
      <c r="A302" s="21" t="s">
        <v>175</v>
      </c>
      <c r="B302" s="5">
        <f>SUM(B303:B304)</f>
        <v>0</v>
      </c>
      <c r="C302" s="5">
        <f t="shared" ref="C302:D302" si="74">SUM(C303:C304)</f>
        <v>0</v>
      </c>
      <c r="D302" s="12">
        <f t="shared" si="74"/>
        <v>0</v>
      </c>
      <c r="F302" s="34"/>
      <c r="G302" s="34"/>
      <c r="H302" s="34"/>
    </row>
    <row r="303" spans="1:8" ht="12.75" customHeight="1" x14ac:dyDescent="0.2">
      <c r="A303" s="24" t="s">
        <v>2</v>
      </c>
      <c r="B303" s="5">
        <v>0</v>
      </c>
      <c r="C303" s="5">
        <v>0</v>
      </c>
      <c r="D303" s="12">
        <v>0</v>
      </c>
      <c r="F303" s="34"/>
      <c r="G303" s="34"/>
      <c r="H303" s="34"/>
    </row>
    <row r="304" spans="1:8" ht="12.75" customHeight="1" x14ac:dyDescent="0.2">
      <c r="A304" s="24" t="s">
        <v>3</v>
      </c>
      <c r="B304" s="5">
        <v>0</v>
      </c>
      <c r="C304" s="5">
        <v>0</v>
      </c>
      <c r="D304" s="12">
        <v>0</v>
      </c>
      <c r="F304" s="34"/>
      <c r="G304" s="34"/>
      <c r="H304" s="34"/>
    </row>
    <row r="305" spans="1:130" ht="12.75" customHeight="1" x14ac:dyDescent="0.2">
      <c r="A305" s="21" t="s">
        <v>176</v>
      </c>
      <c r="B305" s="5">
        <f>SUM(B306:B307)</f>
        <v>0</v>
      </c>
      <c r="C305" s="5">
        <f t="shared" ref="C305:D305" si="75">SUM(C306:C307)</f>
        <v>0</v>
      </c>
      <c r="D305" s="12">
        <f t="shared" si="75"/>
        <v>0</v>
      </c>
      <c r="F305" s="34"/>
      <c r="G305" s="34"/>
      <c r="H305" s="34"/>
    </row>
    <row r="306" spans="1:130" ht="12.75" customHeight="1" x14ac:dyDescent="0.2">
      <c r="A306" s="24" t="s">
        <v>2</v>
      </c>
      <c r="B306" s="5">
        <v>0</v>
      </c>
      <c r="C306" s="5">
        <v>0</v>
      </c>
      <c r="D306" s="12">
        <v>0</v>
      </c>
      <c r="F306" s="34"/>
      <c r="G306" s="34"/>
      <c r="H306" s="34"/>
    </row>
    <row r="307" spans="1:130" ht="12.75" customHeight="1" x14ac:dyDescent="0.2">
      <c r="A307" s="24" t="s">
        <v>3</v>
      </c>
      <c r="B307" s="5">
        <v>0</v>
      </c>
      <c r="C307" s="5">
        <v>0</v>
      </c>
      <c r="D307" s="12">
        <v>0</v>
      </c>
      <c r="F307" s="34"/>
      <c r="G307" s="34"/>
      <c r="H307" s="34"/>
    </row>
    <row r="308" spans="1:130" ht="12.75" customHeight="1" x14ac:dyDescent="0.2">
      <c r="A308" s="21" t="s">
        <v>177</v>
      </c>
      <c r="B308" s="5">
        <f>SUM(B309:B310)</f>
        <v>0</v>
      </c>
      <c r="C308" s="5">
        <f t="shared" ref="C308:D308" si="76">SUM(C309:C310)</f>
        <v>0</v>
      </c>
      <c r="D308" s="12">
        <f t="shared" si="76"/>
        <v>0</v>
      </c>
      <c r="F308" s="34"/>
      <c r="G308" s="34"/>
      <c r="H308" s="34"/>
    </row>
    <row r="309" spans="1:130" ht="12.75" customHeight="1" x14ac:dyDescent="0.2">
      <c r="A309" s="24" t="s">
        <v>2</v>
      </c>
      <c r="B309" s="5">
        <v>0</v>
      </c>
      <c r="C309" s="5">
        <v>0</v>
      </c>
      <c r="D309" s="12">
        <v>0</v>
      </c>
      <c r="F309" s="34"/>
      <c r="G309" s="34"/>
      <c r="H309" s="34"/>
    </row>
    <row r="310" spans="1:130" ht="12.75" customHeight="1" x14ac:dyDescent="0.2">
      <c r="A310" s="24" t="s">
        <v>3</v>
      </c>
      <c r="B310" s="5">
        <v>0</v>
      </c>
      <c r="C310" s="5">
        <v>0</v>
      </c>
      <c r="D310" s="12">
        <v>0</v>
      </c>
      <c r="F310" s="34"/>
      <c r="G310" s="34"/>
      <c r="H310" s="34"/>
    </row>
    <row r="311" spans="1:130" ht="12.75" customHeight="1" x14ac:dyDescent="0.2">
      <c r="A311" s="21" t="s">
        <v>178</v>
      </c>
      <c r="B311" s="5">
        <f>SUM(B312:B313)</f>
        <v>4.2</v>
      </c>
      <c r="C311" s="5">
        <f t="shared" ref="C311:D311" si="77">SUM(C312:C313)</f>
        <v>5.3</v>
      </c>
      <c r="D311" s="12">
        <f t="shared" si="77"/>
        <v>10</v>
      </c>
      <c r="F311" s="34"/>
      <c r="G311" s="34"/>
      <c r="H311" s="34"/>
    </row>
    <row r="312" spans="1:130" ht="12.75" customHeight="1" x14ac:dyDescent="0.2">
      <c r="A312" s="24" t="s">
        <v>2</v>
      </c>
      <c r="B312" s="5">
        <v>4.2</v>
      </c>
      <c r="C312" s="5">
        <v>5.3</v>
      </c>
      <c r="D312" s="11">
        <v>10</v>
      </c>
      <c r="F312" s="34"/>
      <c r="G312" s="34"/>
      <c r="H312" s="34"/>
    </row>
    <row r="313" spans="1:130" ht="12.75" customHeight="1" x14ac:dyDescent="0.2">
      <c r="A313" s="24" t="s">
        <v>3</v>
      </c>
      <c r="B313" s="5">
        <v>0</v>
      </c>
      <c r="C313" s="5">
        <v>0</v>
      </c>
      <c r="D313" s="11">
        <v>0</v>
      </c>
      <c r="F313" s="34"/>
      <c r="G313" s="34"/>
      <c r="H313" s="34"/>
    </row>
    <row r="314" spans="1:130" ht="12.75" customHeight="1" x14ac:dyDescent="0.2">
      <c r="A314" s="21" t="s">
        <v>179</v>
      </c>
      <c r="B314" s="5">
        <f>SUM(B315:B316)</f>
        <v>-499.5</v>
      </c>
      <c r="C314" s="5">
        <f>SUM(C315:C316)</f>
        <v>-460.49999999999989</v>
      </c>
      <c r="D314" s="12">
        <f>SUM(D315:D316)</f>
        <v>-443.20000000000005</v>
      </c>
      <c r="F314" s="34"/>
      <c r="G314" s="34"/>
      <c r="H314" s="34"/>
      <c r="DZ314" s="34">
        <v>160.1</v>
      </c>
    </row>
    <row r="315" spans="1:130" ht="12.75" customHeight="1" x14ac:dyDescent="0.2">
      <c r="A315" s="24" t="s">
        <v>2</v>
      </c>
      <c r="B315" s="5">
        <f t="shared" ref="B315:D316" si="78">SUM(B318+B339)</f>
        <v>249.6</v>
      </c>
      <c r="C315" s="5">
        <f t="shared" si="78"/>
        <v>212.29999999999998</v>
      </c>
      <c r="D315" s="12">
        <f t="shared" si="78"/>
        <v>236.4</v>
      </c>
      <c r="F315" s="34"/>
      <c r="G315" s="34"/>
      <c r="H315" s="34"/>
    </row>
    <row r="316" spans="1:130" ht="12.75" customHeight="1" x14ac:dyDescent="0.2">
      <c r="A316" s="24" t="s">
        <v>3</v>
      </c>
      <c r="B316" s="5">
        <f t="shared" si="78"/>
        <v>-749.1</v>
      </c>
      <c r="C316" s="5">
        <f t="shared" si="78"/>
        <v>-672.79999999999984</v>
      </c>
      <c r="D316" s="12">
        <f t="shared" si="78"/>
        <v>-679.6</v>
      </c>
      <c r="F316" s="34"/>
      <c r="G316" s="34"/>
      <c r="H316" s="34"/>
    </row>
    <row r="317" spans="1:130" ht="12.75" customHeight="1" x14ac:dyDescent="0.2">
      <c r="A317" s="21" t="s">
        <v>180</v>
      </c>
      <c r="B317" s="5">
        <f>SUM(B318:B319)</f>
        <v>-516</v>
      </c>
      <c r="C317" s="5">
        <f>SUM(C318:C319)</f>
        <v>-477.69999999999982</v>
      </c>
      <c r="D317" s="12">
        <f>SUM(D318:D319)</f>
        <v>-466.1</v>
      </c>
      <c r="F317" s="34"/>
      <c r="G317" s="34"/>
      <c r="H317" s="34"/>
    </row>
    <row r="318" spans="1:130" ht="12.75" customHeight="1" x14ac:dyDescent="0.2">
      <c r="A318" s="24" t="s">
        <v>2</v>
      </c>
      <c r="B318" s="5">
        <f>SUM(B321+B324+B329+B336)</f>
        <v>233.1</v>
      </c>
      <c r="C318" s="5">
        <f>SUM(C321+C324+C329+C336)</f>
        <v>195.1</v>
      </c>
      <c r="D318" s="12">
        <f>SUM(D321+D324+D329+D336)</f>
        <v>213.5</v>
      </c>
      <c r="F318" s="34"/>
      <c r="G318" s="34"/>
      <c r="H318" s="34"/>
    </row>
    <row r="319" spans="1:130" ht="12.75" customHeight="1" x14ac:dyDescent="0.2">
      <c r="A319" s="24" t="s">
        <v>3</v>
      </c>
      <c r="B319" s="5">
        <f>SUM(B322+B325+B332+B337)</f>
        <v>-749.1</v>
      </c>
      <c r="C319" s="5">
        <f>SUM(C322+C325+C332+C337)</f>
        <v>-672.79999999999984</v>
      </c>
      <c r="D319" s="12">
        <f>SUM(D322+D325+D332+D337)</f>
        <v>-679.6</v>
      </c>
      <c r="F319" s="34"/>
      <c r="G319" s="34"/>
      <c r="H319" s="34"/>
    </row>
    <row r="320" spans="1:130" ht="12.75" customHeight="1" x14ac:dyDescent="0.2">
      <c r="A320" s="21" t="s">
        <v>181</v>
      </c>
      <c r="B320" s="5">
        <f>SUM(B321:B322)</f>
        <v>0</v>
      </c>
      <c r="C320" s="5">
        <f t="shared" ref="C320:D320" si="79">SUM(C321:C322)</f>
        <v>0</v>
      </c>
      <c r="D320" s="12">
        <f t="shared" si="79"/>
        <v>0</v>
      </c>
      <c r="F320" s="34"/>
      <c r="G320" s="34"/>
      <c r="H320" s="34"/>
    </row>
    <row r="321" spans="1:8" ht="12.75" customHeight="1" x14ac:dyDescent="0.2">
      <c r="A321" s="24" t="s">
        <v>2</v>
      </c>
      <c r="B321" s="5">
        <v>0</v>
      </c>
      <c r="C321" s="5">
        <v>0</v>
      </c>
      <c r="D321" s="11">
        <v>0</v>
      </c>
      <c r="F321" s="34"/>
      <c r="G321" s="34"/>
      <c r="H321" s="34"/>
    </row>
    <row r="322" spans="1:8" ht="12.75" customHeight="1" x14ac:dyDescent="0.2">
      <c r="A322" s="24" t="s">
        <v>3</v>
      </c>
      <c r="B322" s="5">
        <v>0</v>
      </c>
      <c r="C322" s="5">
        <v>0</v>
      </c>
      <c r="D322" s="11">
        <v>0</v>
      </c>
      <c r="F322" s="34"/>
      <c r="G322" s="34"/>
      <c r="H322" s="34"/>
    </row>
    <row r="323" spans="1:8" ht="12.75" customHeight="1" x14ac:dyDescent="0.2">
      <c r="A323" s="21" t="s">
        <v>182</v>
      </c>
      <c r="B323" s="5">
        <f>SUM(B324:B325)</f>
        <v>-499.2</v>
      </c>
      <c r="C323" s="5">
        <f t="shared" ref="C323:D323" si="80">SUM(C324:C325)</f>
        <v>-564.99999999999989</v>
      </c>
      <c r="D323" s="12">
        <f t="shared" si="80"/>
        <v>-594.90000000000009</v>
      </c>
      <c r="F323" s="34"/>
      <c r="G323" s="34"/>
      <c r="H323" s="34"/>
    </row>
    <row r="324" spans="1:8" ht="12.75" customHeight="1" x14ac:dyDescent="0.2">
      <c r="A324" s="24" t="s">
        <v>2</v>
      </c>
      <c r="B324" s="5">
        <v>59.8</v>
      </c>
      <c r="C324" s="5">
        <v>8.9000000000000021</v>
      </c>
      <c r="D324" s="12">
        <v>7.7999999999999972</v>
      </c>
      <c r="F324" s="34"/>
      <c r="G324" s="34"/>
      <c r="H324" s="34"/>
    </row>
    <row r="325" spans="1:8" ht="12.75" customHeight="1" x14ac:dyDescent="0.2">
      <c r="A325" s="24" t="s">
        <v>3</v>
      </c>
      <c r="B325" s="5">
        <f>SUM(B326:B327)</f>
        <v>-559</v>
      </c>
      <c r="C325" s="5">
        <f t="shared" ref="C325:D325" si="81">SUM(C326:C327)</f>
        <v>-573.89999999999986</v>
      </c>
      <c r="D325" s="12">
        <f t="shared" si="81"/>
        <v>-602.70000000000005</v>
      </c>
      <c r="F325" s="34"/>
      <c r="G325" s="34"/>
      <c r="H325" s="34"/>
    </row>
    <row r="326" spans="1:8" ht="12.75" customHeight="1" x14ac:dyDescent="0.2">
      <c r="A326" s="21" t="s">
        <v>183</v>
      </c>
      <c r="B326" s="5">
        <v>0</v>
      </c>
      <c r="C326" s="5">
        <v>0</v>
      </c>
      <c r="D326" s="12">
        <v>0</v>
      </c>
      <c r="F326" s="34"/>
      <c r="G326" s="34"/>
      <c r="H326" s="34"/>
    </row>
    <row r="327" spans="1:8" ht="12.75" customHeight="1" x14ac:dyDescent="0.2">
      <c r="A327" s="21" t="s">
        <v>184</v>
      </c>
      <c r="B327" s="5">
        <v>-559</v>
      </c>
      <c r="C327" s="5">
        <v>-573.89999999999986</v>
      </c>
      <c r="D327" s="20">
        <v>-602.70000000000005</v>
      </c>
      <c r="F327" s="34"/>
      <c r="G327" s="34"/>
      <c r="H327" s="34"/>
    </row>
    <row r="328" spans="1:8" ht="12.75" customHeight="1" x14ac:dyDescent="0.2">
      <c r="A328" s="21" t="s">
        <v>185</v>
      </c>
      <c r="B328" s="5">
        <f>SUM(B329+B332)</f>
        <v>-82.699999999999989</v>
      </c>
      <c r="C328" s="5">
        <f t="shared" ref="C328:D328" si="82">SUM(C329+C332)</f>
        <v>15.699999999999974</v>
      </c>
      <c r="D328" s="12">
        <f t="shared" si="82"/>
        <v>31.799999999999997</v>
      </c>
      <c r="F328" s="34"/>
      <c r="G328" s="34"/>
      <c r="H328" s="34"/>
    </row>
    <row r="329" spans="1:8" ht="12.75" customHeight="1" x14ac:dyDescent="0.2">
      <c r="A329" s="24" t="s">
        <v>2</v>
      </c>
      <c r="B329" s="5">
        <f>SUM(B330:B331)</f>
        <v>106.19999999999999</v>
      </c>
      <c r="C329" s="5">
        <f t="shared" ref="C329:D329" si="83">SUM(C330:C331)</f>
        <v>114.59999999999998</v>
      </c>
      <c r="D329" s="12">
        <f t="shared" si="83"/>
        <v>108.7</v>
      </c>
      <c r="F329" s="34"/>
      <c r="G329" s="34"/>
      <c r="H329" s="34"/>
    </row>
    <row r="330" spans="1:8" ht="12.75" customHeight="1" x14ac:dyDescent="0.2">
      <c r="A330" s="32" t="s">
        <v>400</v>
      </c>
      <c r="B330" s="5">
        <v>81.699999999999989</v>
      </c>
      <c r="C330" s="5">
        <v>90.999999999999986</v>
      </c>
      <c r="D330" s="11">
        <v>86.7</v>
      </c>
      <c r="F330" s="34"/>
      <c r="G330" s="34"/>
      <c r="H330" s="34"/>
    </row>
    <row r="331" spans="1:8" ht="26.1" customHeight="1" x14ac:dyDescent="0.2">
      <c r="A331" s="32" t="s">
        <v>401</v>
      </c>
      <c r="B331" s="4">
        <v>24.5</v>
      </c>
      <c r="C331" s="4">
        <v>23.599999999999998</v>
      </c>
      <c r="D331" s="20">
        <v>22</v>
      </c>
      <c r="F331" s="34"/>
      <c r="G331" s="34"/>
      <c r="H331" s="34"/>
    </row>
    <row r="332" spans="1:8" ht="12.75" customHeight="1" x14ac:dyDescent="0.2">
      <c r="A332" s="24" t="s">
        <v>3</v>
      </c>
      <c r="B332" s="5">
        <f>SUM(B333:B334)</f>
        <v>-188.89999999999998</v>
      </c>
      <c r="C332" s="5">
        <f t="shared" ref="C332:D332" si="84">SUM(C333:C334)</f>
        <v>-98.9</v>
      </c>
      <c r="D332" s="12">
        <f t="shared" si="84"/>
        <v>-76.900000000000006</v>
      </c>
      <c r="F332" s="34"/>
      <c r="G332" s="34"/>
      <c r="H332" s="34"/>
    </row>
    <row r="333" spans="1:8" ht="12.75" customHeight="1" x14ac:dyDescent="0.2">
      <c r="A333" s="32" t="s">
        <v>402</v>
      </c>
      <c r="B333" s="4">
        <v>-31.099999999999998</v>
      </c>
      <c r="C333" s="4">
        <v>-42.7</v>
      </c>
      <c r="D333" s="20">
        <v>-56.9</v>
      </c>
      <c r="F333" s="34"/>
      <c r="G333" s="34"/>
      <c r="H333" s="34"/>
    </row>
    <row r="334" spans="1:8" ht="26.1" customHeight="1" x14ac:dyDescent="0.2">
      <c r="A334" s="32" t="s">
        <v>403</v>
      </c>
      <c r="B334" s="5">
        <v>-157.79999999999998</v>
      </c>
      <c r="C334" s="5">
        <v>-56.199999999999996</v>
      </c>
      <c r="D334" s="12">
        <v>-20</v>
      </c>
      <c r="F334" s="34"/>
      <c r="G334" s="34"/>
      <c r="H334" s="34"/>
    </row>
    <row r="335" spans="1:8" ht="12.75" customHeight="1" x14ac:dyDescent="0.2">
      <c r="A335" s="21" t="s">
        <v>186</v>
      </c>
      <c r="B335" s="5">
        <f>SUM(B336:B337)</f>
        <v>65.899999999999991</v>
      </c>
      <c r="C335" s="5">
        <f t="shared" ref="C335:D335" si="85">SUM(C336:C337)</f>
        <v>71.600000000000009</v>
      </c>
      <c r="D335" s="12">
        <f t="shared" si="85"/>
        <v>97</v>
      </c>
      <c r="F335" s="34"/>
      <c r="G335" s="34"/>
      <c r="H335" s="34"/>
    </row>
    <row r="336" spans="1:8" ht="12.75" customHeight="1" x14ac:dyDescent="0.2">
      <c r="A336" s="24" t="s">
        <v>2</v>
      </c>
      <c r="B336" s="5">
        <v>67.099999999999994</v>
      </c>
      <c r="C336" s="5">
        <v>71.600000000000009</v>
      </c>
      <c r="D336" s="12">
        <v>97</v>
      </c>
      <c r="F336" s="34"/>
      <c r="G336" s="34"/>
      <c r="H336" s="34"/>
    </row>
    <row r="337" spans="1:8" ht="12.75" customHeight="1" x14ac:dyDescent="0.2">
      <c r="A337" s="24" t="s">
        <v>3</v>
      </c>
      <c r="B337" s="5">
        <v>-1.2</v>
      </c>
      <c r="C337" s="5">
        <v>0</v>
      </c>
      <c r="D337" s="12">
        <v>0</v>
      </c>
      <c r="F337" s="34"/>
      <c r="G337" s="34"/>
      <c r="H337" s="34"/>
    </row>
    <row r="338" spans="1:8" ht="12.75" customHeight="1" x14ac:dyDescent="0.2">
      <c r="A338" s="21" t="s">
        <v>15</v>
      </c>
      <c r="B338" s="5">
        <f>SUM(B339:B340)</f>
        <v>16.5</v>
      </c>
      <c r="C338" s="5">
        <f t="shared" ref="C338:D338" si="86">SUM(C339:C340)</f>
        <v>17.2</v>
      </c>
      <c r="D338" s="12">
        <f t="shared" si="86"/>
        <v>22.9</v>
      </c>
      <c r="F338" s="34"/>
      <c r="G338" s="34"/>
      <c r="H338" s="34"/>
    </row>
    <row r="339" spans="1:8" ht="12.75" customHeight="1" x14ac:dyDescent="0.2">
      <c r="A339" s="24" t="s">
        <v>2</v>
      </c>
      <c r="B339" s="5">
        <f>SUM(B342+B345+B348+B351)</f>
        <v>16.5</v>
      </c>
      <c r="C339" s="5">
        <f t="shared" ref="C339:D340" si="87">SUM(C342+C345+C348+C351)</f>
        <v>17.2</v>
      </c>
      <c r="D339" s="12">
        <f t="shared" si="87"/>
        <v>22.9</v>
      </c>
      <c r="F339" s="34"/>
      <c r="G339" s="34"/>
      <c r="H339" s="34"/>
    </row>
    <row r="340" spans="1:8" ht="12.75" customHeight="1" x14ac:dyDescent="0.2">
      <c r="A340" s="24" t="s">
        <v>3</v>
      </c>
      <c r="B340" s="5">
        <f>SUM(B343+B346+B349+B352)</f>
        <v>0</v>
      </c>
      <c r="C340" s="5">
        <f t="shared" si="87"/>
        <v>0</v>
      </c>
      <c r="D340" s="12">
        <f t="shared" si="87"/>
        <v>0</v>
      </c>
      <c r="F340" s="34"/>
      <c r="G340" s="34"/>
      <c r="H340" s="34"/>
    </row>
    <row r="341" spans="1:8" ht="12.75" customHeight="1" x14ac:dyDescent="0.2">
      <c r="A341" s="21" t="s">
        <v>32</v>
      </c>
      <c r="B341" s="5">
        <f>SUM(B342:B343)</f>
        <v>0</v>
      </c>
      <c r="C341" s="5">
        <f t="shared" ref="C341:D341" si="88">SUM(C342:C343)</f>
        <v>0</v>
      </c>
      <c r="D341" s="12">
        <f t="shared" si="88"/>
        <v>0</v>
      </c>
      <c r="F341" s="34"/>
      <c r="G341" s="34"/>
      <c r="H341" s="34"/>
    </row>
    <row r="342" spans="1:8" ht="12.75" customHeight="1" x14ac:dyDescent="0.2">
      <c r="A342" s="24" t="s">
        <v>2</v>
      </c>
      <c r="B342" s="5">
        <v>0</v>
      </c>
      <c r="C342" s="5">
        <v>0</v>
      </c>
      <c r="D342" s="12">
        <v>0</v>
      </c>
      <c r="F342" s="34"/>
      <c r="G342" s="34"/>
      <c r="H342" s="34"/>
    </row>
    <row r="343" spans="1:8" ht="12.75" customHeight="1" x14ac:dyDescent="0.2">
      <c r="A343" s="24" t="s">
        <v>3</v>
      </c>
      <c r="B343" s="5">
        <v>0</v>
      </c>
      <c r="C343" s="5">
        <v>0</v>
      </c>
      <c r="D343" s="12">
        <v>0</v>
      </c>
      <c r="F343" s="34"/>
      <c r="G343" s="34"/>
      <c r="H343" s="34"/>
    </row>
    <row r="344" spans="1:8" ht="12.75" customHeight="1" x14ac:dyDescent="0.2">
      <c r="A344" s="21" t="s">
        <v>187</v>
      </c>
      <c r="B344" s="5">
        <f>SUM(B345:B346)</f>
        <v>0</v>
      </c>
      <c r="C344" s="5">
        <f t="shared" ref="C344:D344" si="89">SUM(C345:C346)</f>
        <v>0</v>
      </c>
      <c r="D344" s="12">
        <f t="shared" si="89"/>
        <v>0</v>
      </c>
      <c r="F344" s="34"/>
      <c r="G344" s="34"/>
      <c r="H344" s="34"/>
    </row>
    <row r="345" spans="1:8" ht="12.75" customHeight="1" x14ac:dyDescent="0.2">
      <c r="A345" s="24" t="s">
        <v>2</v>
      </c>
      <c r="B345" s="5">
        <v>0</v>
      </c>
      <c r="C345" s="5">
        <v>0</v>
      </c>
      <c r="D345" s="12">
        <v>0</v>
      </c>
      <c r="F345" s="34"/>
      <c r="G345" s="34"/>
      <c r="H345" s="34"/>
    </row>
    <row r="346" spans="1:8" ht="12.75" customHeight="1" x14ac:dyDescent="0.2">
      <c r="A346" s="24" t="s">
        <v>3</v>
      </c>
      <c r="B346" s="5">
        <v>0</v>
      </c>
      <c r="C346" s="5">
        <v>0</v>
      </c>
      <c r="D346" s="12">
        <v>0</v>
      </c>
      <c r="F346" s="34"/>
      <c r="G346" s="34"/>
      <c r="H346" s="34"/>
    </row>
    <row r="347" spans="1:8" ht="12.75" customHeight="1" x14ac:dyDescent="0.2">
      <c r="A347" s="21" t="s">
        <v>188</v>
      </c>
      <c r="B347" s="5">
        <f>SUM(B348:B349)</f>
        <v>0</v>
      </c>
      <c r="C347" s="5">
        <f t="shared" ref="C347:D347" si="90">SUM(C348:C349)</f>
        <v>0</v>
      </c>
      <c r="D347" s="12">
        <f t="shared" si="90"/>
        <v>0</v>
      </c>
      <c r="F347" s="34"/>
      <c r="G347" s="34"/>
      <c r="H347" s="34"/>
    </row>
    <row r="348" spans="1:8" ht="12.75" customHeight="1" x14ac:dyDescent="0.2">
      <c r="A348" s="24" t="s">
        <v>2</v>
      </c>
      <c r="B348" s="5">
        <v>0</v>
      </c>
      <c r="C348" s="5">
        <v>0</v>
      </c>
      <c r="D348" s="20">
        <v>0</v>
      </c>
      <c r="F348" s="34"/>
      <c r="G348" s="34"/>
      <c r="H348" s="34"/>
    </row>
    <row r="349" spans="1:8" ht="12.75" customHeight="1" x14ac:dyDescent="0.2">
      <c r="A349" s="24" t="s">
        <v>3</v>
      </c>
      <c r="B349" s="5">
        <v>0</v>
      </c>
      <c r="C349" s="5">
        <v>0</v>
      </c>
      <c r="D349" s="20">
        <v>0</v>
      </c>
      <c r="F349" s="34"/>
      <c r="G349" s="34"/>
      <c r="H349" s="34"/>
    </row>
    <row r="350" spans="1:8" ht="12.75" customHeight="1" x14ac:dyDescent="0.2">
      <c r="A350" s="21" t="s">
        <v>189</v>
      </c>
      <c r="B350" s="5">
        <f>SUM(B351:B352)</f>
        <v>16.5</v>
      </c>
      <c r="C350" s="5">
        <f t="shared" ref="C350:D350" si="91">SUM(C351:C352)</f>
        <v>17.2</v>
      </c>
      <c r="D350" s="12">
        <f t="shared" si="91"/>
        <v>22.9</v>
      </c>
      <c r="F350" s="34"/>
      <c r="G350" s="34"/>
      <c r="H350" s="34"/>
    </row>
    <row r="351" spans="1:8" ht="12.75" customHeight="1" x14ac:dyDescent="0.2">
      <c r="A351" s="24" t="s">
        <v>2</v>
      </c>
      <c r="B351" s="5">
        <v>16.5</v>
      </c>
      <c r="C351" s="5">
        <v>17.2</v>
      </c>
      <c r="D351" s="12">
        <v>22.9</v>
      </c>
      <c r="F351" s="34"/>
      <c r="G351" s="34"/>
      <c r="H351" s="34"/>
    </row>
    <row r="352" spans="1:8" ht="12.75" customHeight="1" x14ac:dyDescent="0.2">
      <c r="A352" s="24" t="s">
        <v>3</v>
      </c>
      <c r="B352" s="5">
        <v>0</v>
      </c>
      <c r="C352" s="5">
        <v>0</v>
      </c>
      <c r="D352" s="10">
        <v>0</v>
      </c>
      <c r="F352" s="34"/>
      <c r="G352" s="34"/>
      <c r="H352" s="34"/>
    </row>
    <row r="353" spans="1:8" ht="12.75" customHeight="1" x14ac:dyDescent="0.2">
      <c r="A353" s="21" t="s">
        <v>190</v>
      </c>
      <c r="B353" s="41">
        <f>SUM(B354:B355)</f>
        <v>313.30000000000018</v>
      </c>
      <c r="C353" s="41">
        <f>SUM(C354:C355)</f>
        <v>251.29999999999995</v>
      </c>
      <c r="D353" s="42">
        <f>SUM(D354:D355)</f>
        <v>213.80000000000018</v>
      </c>
      <c r="F353" s="34"/>
      <c r="G353" s="34"/>
      <c r="H353" s="34"/>
    </row>
    <row r="354" spans="1:8" ht="12.75" customHeight="1" x14ac:dyDescent="0.2">
      <c r="A354" s="24" t="s">
        <v>2</v>
      </c>
      <c r="B354" s="5">
        <f>SUM(B357+B363+B373+B380)</f>
        <v>1376</v>
      </c>
      <c r="C354" s="5">
        <f>SUM(C357+C363+C373+C380)</f>
        <v>1455.6999999999998</v>
      </c>
      <c r="D354" s="12">
        <f>SUM(D357+D363+D373+D380)</f>
        <v>1515.7</v>
      </c>
      <c r="F354" s="34"/>
      <c r="G354" s="34"/>
      <c r="H354" s="34"/>
    </row>
    <row r="355" spans="1:8" ht="12.75" customHeight="1" x14ac:dyDescent="0.2">
      <c r="A355" s="24" t="s">
        <v>3</v>
      </c>
      <c r="B355" s="5">
        <f>SUM(B358+B366+B376+B385)</f>
        <v>-1062.6999999999998</v>
      </c>
      <c r="C355" s="5">
        <f>SUM(C358+C366+C376+C385)</f>
        <v>-1204.3999999999999</v>
      </c>
      <c r="D355" s="12">
        <f>SUM(D358+D366+D376+D385)</f>
        <v>-1301.8999999999999</v>
      </c>
      <c r="F355" s="34"/>
      <c r="G355" s="34"/>
      <c r="H355" s="34"/>
    </row>
    <row r="356" spans="1:8" ht="12.75" customHeight="1" x14ac:dyDescent="0.2">
      <c r="A356" s="21" t="s">
        <v>191</v>
      </c>
      <c r="B356" s="5">
        <f>SUM(B357:B358)</f>
        <v>2.9999999999999996</v>
      </c>
      <c r="C356" s="5">
        <f>SUM(C357:C358)</f>
        <v>7.4</v>
      </c>
      <c r="D356" s="12">
        <f>SUM(D357:D358)</f>
        <v>23.400000000000002</v>
      </c>
      <c r="F356" s="34"/>
      <c r="G356" s="34"/>
      <c r="H356" s="34"/>
    </row>
    <row r="357" spans="1:8" ht="12.75" customHeight="1" x14ac:dyDescent="0.2">
      <c r="A357" s="24" t="s">
        <v>2</v>
      </c>
      <c r="B357" s="5">
        <v>3.0999999999999996</v>
      </c>
      <c r="C357" s="5">
        <v>7.4</v>
      </c>
      <c r="D357" s="11">
        <v>23.400000000000002</v>
      </c>
      <c r="F357" s="34"/>
      <c r="G357" s="34"/>
      <c r="H357" s="34"/>
    </row>
    <row r="358" spans="1:8" ht="12.75" customHeight="1" x14ac:dyDescent="0.2">
      <c r="A358" s="24" t="s">
        <v>3</v>
      </c>
      <c r="B358" s="5">
        <v>-0.1</v>
      </c>
      <c r="C358" s="5">
        <v>0</v>
      </c>
      <c r="D358" s="10">
        <v>0</v>
      </c>
      <c r="F358" s="34"/>
      <c r="G358" s="34"/>
      <c r="H358" s="34"/>
    </row>
    <row r="359" spans="1:8" ht="12.75" customHeight="1" x14ac:dyDescent="0.2">
      <c r="A359" s="21" t="s">
        <v>192</v>
      </c>
      <c r="B359" s="5">
        <f>SUM(B360:B361)</f>
        <v>-0.1</v>
      </c>
      <c r="C359" s="5">
        <f>SUM(C360:C361)</f>
        <v>0</v>
      </c>
      <c r="D359" s="12">
        <f>SUM(D360:D361)</f>
        <v>0</v>
      </c>
      <c r="F359" s="34"/>
      <c r="G359" s="34"/>
      <c r="H359" s="34"/>
    </row>
    <row r="360" spans="1:8" ht="12.75" customHeight="1" x14ac:dyDescent="0.2">
      <c r="A360" s="21" t="s">
        <v>193</v>
      </c>
      <c r="B360" s="5">
        <v>0</v>
      </c>
      <c r="C360" s="5">
        <v>0</v>
      </c>
      <c r="D360" s="20">
        <v>0</v>
      </c>
      <c r="F360" s="34"/>
      <c r="G360" s="34"/>
      <c r="H360" s="34"/>
    </row>
    <row r="361" spans="1:8" ht="12.75" customHeight="1" x14ac:dyDescent="0.2">
      <c r="A361" s="21" t="s">
        <v>194</v>
      </c>
      <c r="B361" s="5">
        <v>-0.1</v>
      </c>
      <c r="C361" s="5">
        <v>0</v>
      </c>
      <c r="D361" s="11">
        <v>0</v>
      </c>
      <c r="F361" s="34"/>
      <c r="G361" s="34"/>
      <c r="H361" s="34"/>
    </row>
    <row r="362" spans="1:8" ht="12.75" customHeight="1" x14ac:dyDescent="0.2">
      <c r="A362" s="21" t="s">
        <v>195</v>
      </c>
      <c r="B362" s="5">
        <f>SUM(B363+B366)</f>
        <v>-101.69999999999999</v>
      </c>
      <c r="C362" s="5">
        <f>SUM(C363+C366)</f>
        <v>-133.1</v>
      </c>
      <c r="D362" s="12">
        <f>SUM(D363+D366)</f>
        <v>-150.19999999999999</v>
      </c>
      <c r="F362" s="34"/>
      <c r="G362" s="34"/>
      <c r="H362" s="34"/>
    </row>
    <row r="363" spans="1:8" ht="12.75" customHeight="1" x14ac:dyDescent="0.2">
      <c r="A363" s="24" t="s">
        <v>2</v>
      </c>
      <c r="B363" s="5">
        <f>SUM(B364:B365)</f>
        <v>0.4</v>
      </c>
      <c r="C363" s="5">
        <f>SUM(C364:C365)</f>
        <v>0.4</v>
      </c>
      <c r="D363" s="12">
        <f>SUM(D364:D365)</f>
        <v>1</v>
      </c>
      <c r="F363" s="34"/>
      <c r="G363" s="34"/>
      <c r="H363" s="34"/>
    </row>
    <row r="364" spans="1:8" ht="12.75" customHeight="1" x14ac:dyDescent="0.2">
      <c r="A364" s="21" t="s">
        <v>196</v>
      </c>
      <c r="B364" s="5">
        <v>0.4</v>
      </c>
      <c r="C364" s="5">
        <v>0.4</v>
      </c>
      <c r="D364" s="12">
        <v>1</v>
      </c>
      <c r="F364" s="34"/>
      <c r="G364" s="34"/>
      <c r="H364" s="34"/>
    </row>
    <row r="365" spans="1:8" ht="12.75" customHeight="1" x14ac:dyDescent="0.2">
      <c r="A365" s="21" t="s">
        <v>197</v>
      </c>
      <c r="B365" s="5">
        <v>0</v>
      </c>
      <c r="C365" s="5">
        <v>0</v>
      </c>
      <c r="D365" s="11">
        <v>0</v>
      </c>
      <c r="F365" s="34"/>
      <c r="G365" s="34"/>
      <c r="H365" s="34"/>
    </row>
    <row r="366" spans="1:8" ht="12.75" customHeight="1" x14ac:dyDescent="0.2">
      <c r="A366" s="24" t="s">
        <v>3</v>
      </c>
      <c r="B366" s="5">
        <f>SUM(B367:B371)</f>
        <v>-102.1</v>
      </c>
      <c r="C366" s="5">
        <f>SUM(C367:C371)</f>
        <v>-133.5</v>
      </c>
      <c r="D366" s="12">
        <f>SUM(D367:D371)</f>
        <v>-151.19999999999999</v>
      </c>
      <c r="F366" s="34"/>
      <c r="G366" s="34"/>
      <c r="H366" s="34"/>
    </row>
    <row r="367" spans="1:8" ht="12.75" customHeight="1" x14ac:dyDescent="0.2">
      <c r="A367" s="21" t="s">
        <v>198</v>
      </c>
      <c r="B367" s="5">
        <v>-83</v>
      </c>
      <c r="C367" s="5">
        <v>-108.7</v>
      </c>
      <c r="D367" s="20">
        <v>-126.5</v>
      </c>
      <c r="F367" s="34"/>
      <c r="G367" s="34"/>
      <c r="H367" s="34"/>
    </row>
    <row r="368" spans="1:8" ht="12.75" customHeight="1" x14ac:dyDescent="0.2">
      <c r="A368" s="21" t="s">
        <v>199</v>
      </c>
      <c r="B368" s="5">
        <v>-4.5</v>
      </c>
      <c r="C368" s="5">
        <v>-3.5999999999999996</v>
      </c>
      <c r="D368" s="12">
        <v>-4.2</v>
      </c>
      <c r="F368" s="34"/>
      <c r="G368" s="34"/>
      <c r="H368" s="34"/>
    </row>
    <row r="369" spans="1:8" ht="12.75" customHeight="1" x14ac:dyDescent="0.2">
      <c r="A369" s="21" t="s">
        <v>200</v>
      </c>
      <c r="B369" s="5">
        <v>-14.6</v>
      </c>
      <c r="C369" s="5">
        <v>-21.200000000000003</v>
      </c>
      <c r="D369" s="12">
        <v>-20.5</v>
      </c>
      <c r="F369" s="34"/>
      <c r="G369" s="34"/>
      <c r="H369" s="34"/>
    </row>
    <row r="370" spans="1:8" ht="12.75" customHeight="1" x14ac:dyDescent="0.2">
      <c r="A370" s="21" t="s">
        <v>201</v>
      </c>
      <c r="B370" s="5">
        <v>0</v>
      </c>
      <c r="C370" s="5">
        <v>0</v>
      </c>
      <c r="D370" s="12">
        <v>0</v>
      </c>
      <c r="F370" s="34"/>
      <c r="G370" s="34"/>
      <c r="H370" s="34"/>
    </row>
    <row r="371" spans="1:8" ht="12.75" customHeight="1" x14ac:dyDescent="0.2">
      <c r="A371" s="21" t="s">
        <v>202</v>
      </c>
      <c r="B371" s="5">
        <v>0</v>
      </c>
      <c r="C371" s="5">
        <v>0</v>
      </c>
      <c r="D371" s="13">
        <v>0</v>
      </c>
      <c r="F371" s="34"/>
      <c r="G371" s="34"/>
      <c r="H371" s="34"/>
    </row>
    <row r="372" spans="1:8" ht="12.75" customHeight="1" x14ac:dyDescent="0.2">
      <c r="A372" s="21" t="s">
        <v>203</v>
      </c>
      <c r="B372" s="5">
        <f>SUM(B373+B376)</f>
        <v>499.00000000000011</v>
      </c>
      <c r="C372" s="5">
        <f>SUM(C373+C376)</f>
        <v>454.5999999999998</v>
      </c>
      <c r="D372" s="12">
        <f>SUM(D373+D376)</f>
        <v>430.10000000000014</v>
      </c>
      <c r="F372" s="34"/>
      <c r="G372" s="34"/>
      <c r="H372" s="34"/>
    </row>
    <row r="373" spans="1:8" ht="12.75" customHeight="1" x14ac:dyDescent="0.2">
      <c r="A373" s="24" t="s">
        <v>2</v>
      </c>
      <c r="B373" s="5">
        <f>SUM(B374:B375)</f>
        <v>1317.9</v>
      </c>
      <c r="C373" s="5">
        <f t="shared" ref="C373:D373" si="92">SUM(C374:C375)</f>
        <v>1383.6999999999998</v>
      </c>
      <c r="D373" s="12">
        <f t="shared" si="92"/>
        <v>1449</v>
      </c>
      <c r="F373" s="34"/>
      <c r="G373" s="34"/>
      <c r="H373" s="34"/>
    </row>
    <row r="374" spans="1:8" ht="12.75" customHeight="1" x14ac:dyDescent="0.2">
      <c r="A374" s="21" t="s">
        <v>204</v>
      </c>
      <c r="B374" s="5">
        <v>702.9</v>
      </c>
      <c r="C374" s="5">
        <v>767.6</v>
      </c>
      <c r="D374" s="12">
        <v>797.9</v>
      </c>
      <c r="F374" s="34"/>
      <c r="G374" s="34"/>
      <c r="H374" s="34"/>
    </row>
    <row r="375" spans="1:8" ht="12.75" customHeight="1" x14ac:dyDescent="0.2">
      <c r="A375" s="21" t="s">
        <v>205</v>
      </c>
      <c r="B375" s="5">
        <v>615</v>
      </c>
      <c r="C375" s="5">
        <v>616.09999999999991</v>
      </c>
      <c r="D375" s="12">
        <v>651.09999999999991</v>
      </c>
      <c r="F375" s="34"/>
      <c r="G375" s="34"/>
      <c r="H375" s="34"/>
    </row>
    <row r="376" spans="1:8" ht="12.75" customHeight="1" x14ac:dyDescent="0.2">
      <c r="A376" s="24" t="s">
        <v>3</v>
      </c>
      <c r="B376" s="5">
        <f>SUM(B377:B378)</f>
        <v>-818.9</v>
      </c>
      <c r="C376" s="5">
        <f t="shared" ref="C376:D376" si="93">SUM(C377:C378)</f>
        <v>-929.1</v>
      </c>
      <c r="D376" s="12">
        <f t="shared" si="93"/>
        <v>-1018.8999999999999</v>
      </c>
      <c r="F376" s="34"/>
      <c r="G376" s="34"/>
      <c r="H376" s="34"/>
    </row>
    <row r="377" spans="1:8" ht="12.75" customHeight="1" x14ac:dyDescent="0.2">
      <c r="A377" s="21" t="s">
        <v>206</v>
      </c>
      <c r="B377" s="5">
        <v>-509.4</v>
      </c>
      <c r="C377" s="5">
        <v>-537.6</v>
      </c>
      <c r="D377" s="13">
        <v>-594.09999999999991</v>
      </c>
      <c r="F377" s="34"/>
      <c r="G377" s="34"/>
      <c r="H377" s="34"/>
    </row>
    <row r="378" spans="1:8" ht="12.75" customHeight="1" x14ac:dyDescent="0.2">
      <c r="A378" s="21" t="s">
        <v>207</v>
      </c>
      <c r="B378" s="5">
        <v>-309.5</v>
      </c>
      <c r="C378" s="5">
        <v>-391.5</v>
      </c>
      <c r="D378" s="12">
        <v>-424.79999999999995</v>
      </c>
      <c r="F378" s="34"/>
      <c r="G378" s="34"/>
      <c r="H378" s="34"/>
    </row>
    <row r="379" spans="1:8" ht="12.75" customHeight="1" x14ac:dyDescent="0.2">
      <c r="A379" s="21" t="s">
        <v>208</v>
      </c>
      <c r="B379" s="5">
        <f>SUM(B380+B385)</f>
        <v>-86.999999999999986</v>
      </c>
      <c r="C379" s="5">
        <f>SUM(C380+C385)</f>
        <v>-77.600000000000009</v>
      </c>
      <c r="D379" s="12">
        <f>SUM(D380+D385)</f>
        <v>-89.499999999999986</v>
      </c>
      <c r="F379" s="34"/>
      <c r="G379" s="34"/>
      <c r="H379" s="34"/>
    </row>
    <row r="380" spans="1:8" ht="12.75" customHeight="1" x14ac:dyDescent="0.2">
      <c r="A380" s="24" t="s">
        <v>2</v>
      </c>
      <c r="B380" s="5">
        <f>SUM(B381:B384)</f>
        <v>54.600000000000009</v>
      </c>
      <c r="C380" s="5">
        <f>SUM(C381:C384)</f>
        <v>64.2</v>
      </c>
      <c r="D380" s="12">
        <f>SUM(D381:D384)</f>
        <v>42.3</v>
      </c>
      <c r="F380" s="34"/>
      <c r="G380" s="34"/>
      <c r="H380" s="34"/>
    </row>
    <row r="381" spans="1:8" ht="12.75" customHeight="1" x14ac:dyDescent="0.2">
      <c r="A381" s="21" t="s">
        <v>209</v>
      </c>
      <c r="B381" s="5">
        <v>26.200000000000003</v>
      </c>
      <c r="C381" s="5">
        <v>27.7</v>
      </c>
      <c r="D381" s="11">
        <v>14.1</v>
      </c>
      <c r="F381" s="34"/>
      <c r="G381" s="34"/>
      <c r="H381" s="34"/>
    </row>
    <row r="382" spans="1:8" ht="12.75" customHeight="1" x14ac:dyDescent="0.2">
      <c r="A382" s="21" t="s">
        <v>210</v>
      </c>
      <c r="B382" s="5">
        <v>6.1</v>
      </c>
      <c r="C382" s="5">
        <v>6.8999999999999995</v>
      </c>
      <c r="D382" s="12">
        <v>13.4</v>
      </c>
      <c r="F382" s="34"/>
      <c r="G382" s="34"/>
      <c r="H382" s="34"/>
    </row>
    <row r="383" spans="1:8" ht="12.75" customHeight="1" x14ac:dyDescent="0.2">
      <c r="A383" s="21" t="s">
        <v>211</v>
      </c>
      <c r="B383" s="5">
        <v>6.3999999999999995</v>
      </c>
      <c r="C383" s="5">
        <v>5.4</v>
      </c>
      <c r="D383" s="12">
        <v>1.8</v>
      </c>
      <c r="F383" s="34"/>
      <c r="G383" s="34"/>
      <c r="H383" s="34"/>
    </row>
    <row r="384" spans="1:8" ht="12.75" customHeight="1" x14ac:dyDescent="0.2">
      <c r="A384" s="21" t="s">
        <v>212</v>
      </c>
      <c r="B384" s="5">
        <v>15.900000000000002</v>
      </c>
      <c r="C384" s="5">
        <v>24.200000000000003</v>
      </c>
      <c r="D384" s="10">
        <v>13</v>
      </c>
      <c r="F384" s="34"/>
      <c r="G384" s="34"/>
      <c r="H384" s="34"/>
    </row>
    <row r="385" spans="1:8" ht="12.75" customHeight="1" x14ac:dyDescent="0.2">
      <c r="A385" s="24" t="s">
        <v>3</v>
      </c>
      <c r="B385" s="5">
        <f>SUM(B386+B392+B393+B394+B395)</f>
        <v>-141.6</v>
      </c>
      <c r="C385" s="5">
        <f>SUM(C386+C392+C393+C394+C395)</f>
        <v>-141.80000000000001</v>
      </c>
      <c r="D385" s="12">
        <f>SUM(D386+D392+D393+D394+D395)</f>
        <v>-131.79999999999998</v>
      </c>
      <c r="F385" s="34"/>
      <c r="G385" s="34"/>
      <c r="H385" s="34"/>
    </row>
    <row r="386" spans="1:8" ht="12.75" customHeight="1" x14ac:dyDescent="0.2">
      <c r="A386" s="21" t="s">
        <v>213</v>
      </c>
      <c r="B386" s="5">
        <f>SUM(B387:B391)</f>
        <v>-1.1000000000000001</v>
      </c>
      <c r="C386" s="5">
        <f>SUM(C387:C391)</f>
        <v>-0.89999999999999991</v>
      </c>
      <c r="D386" s="12">
        <f>SUM(D387:D391)</f>
        <v>-0.89999999999999991</v>
      </c>
      <c r="F386" s="34"/>
      <c r="G386" s="34"/>
      <c r="H386" s="34"/>
    </row>
    <row r="387" spans="1:8" ht="12.75" customHeight="1" x14ac:dyDescent="0.2">
      <c r="A387" s="21" t="s">
        <v>214</v>
      </c>
      <c r="B387" s="5">
        <v>-1.1000000000000001</v>
      </c>
      <c r="C387" s="5">
        <v>-0.89999999999999991</v>
      </c>
      <c r="D387" s="11">
        <v>-0.89999999999999991</v>
      </c>
      <c r="F387" s="34"/>
      <c r="G387" s="34"/>
      <c r="H387" s="34"/>
    </row>
    <row r="388" spans="1:8" ht="12.75" customHeight="1" x14ac:dyDescent="0.2">
      <c r="A388" s="21" t="s">
        <v>215</v>
      </c>
      <c r="B388" s="5">
        <v>0</v>
      </c>
      <c r="C388" s="5">
        <v>0</v>
      </c>
      <c r="D388" s="12">
        <v>0</v>
      </c>
      <c r="F388" s="34"/>
      <c r="G388" s="34"/>
      <c r="H388" s="34"/>
    </row>
    <row r="389" spans="1:8" ht="12.75" customHeight="1" x14ac:dyDescent="0.2">
      <c r="A389" s="21" t="s">
        <v>216</v>
      </c>
      <c r="B389" s="5">
        <v>0</v>
      </c>
      <c r="C389" s="5">
        <v>0</v>
      </c>
      <c r="D389" s="12">
        <v>0</v>
      </c>
      <c r="F389" s="34"/>
      <c r="G389" s="34"/>
      <c r="H389" s="34"/>
    </row>
    <row r="390" spans="1:8" ht="12.75" customHeight="1" x14ac:dyDescent="0.2">
      <c r="A390" s="21" t="s">
        <v>217</v>
      </c>
      <c r="B390" s="5">
        <v>0</v>
      </c>
      <c r="C390" s="5">
        <v>0</v>
      </c>
      <c r="D390" s="12">
        <v>0</v>
      </c>
      <c r="F390" s="34"/>
      <c r="G390" s="34"/>
      <c r="H390" s="34"/>
    </row>
    <row r="391" spans="1:8" ht="12.75" customHeight="1" x14ac:dyDescent="0.2">
      <c r="A391" s="21" t="s">
        <v>218</v>
      </c>
      <c r="B391" s="5">
        <v>0</v>
      </c>
      <c r="C391" s="5">
        <v>0</v>
      </c>
      <c r="D391" s="12">
        <v>0</v>
      </c>
      <c r="F391" s="34"/>
      <c r="G391" s="34"/>
      <c r="H391" s="34"/>
    </row>
    <row r="392" spans="1:8" ht="12.75" customHeight="1" x14ac:dyDescent="0.2">
      <c r="A392" s="21" t="s">
        <v>219</v>
      </c>
      <c r="B392" s="5">
        <v>-39.299999999999997</v>
      </c>
      <c r="C392" s="5">
        <v>-29.6</v>
      </c>
      <c r="D392" s="13">
        <v>-16.899999999999999</v>
      </c>
      <c r="F392" s="34"/>
      <c r="G392" s="34"/>
      <c r="H392" s="34"/>
    </row>
    <row r="393" spans="1:8" ht="12.75" customHeight="1" x14ac:dyDescent="0.2">
      <c r="A393" s="21" t="s">
        <v>220</v>
      </c>
      <c r="B393" s="5">
        <v>0</v>
      </c>
      <c r="C393" s="5">
        <v>0</v>
      </c>
      <c r="D393" s="12">
        <v>0</v>
      </c>
      <c r="F393" s="34"/>
      <c r="G393" s="34"/>
      <c r="H393" s="34"/>
    </row>
    <row r="394" spans="1:8" ht="12.75" customHeight="1" x14ac:dyDescent="0.2">
      <c r="A394" s="21" t="s">
        <v>16</v>
      </c>
      <c r="B394" s="5">
        <v>-3.3</v>
      </c>
      <c r="C394" s="5">
        <v>-3.1</v>
      </c>
      <c r="D394" s="11">
        <v>-1.7000000000000002</v>
      </c>
      <c r="F394" s="34"/>
      <c r="G394" s="34"/>
      <c r="H394" s="34"/>
    </row>
    <row r="395" spans="1:8" ht="12.75" customHeight="1" x14ac:dyDescent="0.2">
      <c r="A395" s="21" t="s">
        <v>221</v>
      </c>
      <c r="B395" s="5">
        <v>-97.899999999999991</v>
      </c>
      <c r="C395" s="5">
        <v>-108.2</v>
      </c>
      <c r="D395" s="11">
        <v>-112.3</v>
      </c>
      <c r="F395" s="34"/>
      <c r="G395" s="34"/>
      <c r="H395" s="34"/>
    </row>
    <row r="396" spans="1:8" ht="15" customHeight="1" x14ac:dyDescent="0.25">
      <c r="A396" s="23" t="s">
        <v>222</v>
      </c>
      <c r="B396" s="38">
        <f>SUM(B397:B398)</f>
        <v>122.20000000000005</v>
      </c>
      <c r="C396" s="38">
        <f>SUM(C397:C398)</f>
        <v>-106.00000000000011</v>
      </c>
      <c r="D396" s="39">
        <f>SUM(D397:D398)</f>
        <v>-157</v>
      </c>
      <c r="F396" s="34"/>
      <c r="G396" s="34"/>
      <c r="H396" s="34"/>
    </row>
    <row r="397" spans="1:8" ht="12.75" customHeight="1" x14ac:dyDescent="0.2">
      <c r="A397" s="24" t="s">
        <v>2</v>
      </c>
      <c r="B397" s="5">
        <f>SUM(B400+B408)</f>
        <v>1027.8</v>
      </c>
      <c r="C397" s="5">
        <f>SUM(C400+C408)</f>
        <v>921.4</v>
      </c>
      <c r="D397" s="12">
        <f>SUM(D400+D408)</f>
        <v>732.7</v>
      </c>
      <c r="F397" s="34"/>
      <c r="G397" s="34"/>
      <c r="H397" s="34"/>
    </row>
    <row r="398" spans="1:8" ht="12.75" customHeight="1" x14ac:dyDescent="0.2">
      <c r="A398" s="24" t="s">
        <v>3</v>
      </c>
      <c r="B398" s="5">
        <f>SUM(B406+B409)</f>
        <v>-905.59999999999991</v>
      </c>
      <c r="C398" s="5">
        <f>SUM(C406+C409)</f>
        <v>-1027.4000000000001</v>
      </c>
      <c r="D398" s="12">
        <f>SUM(D406+D409)</f>
        <v>-889.7</v>
      </c>
      <c r="F398" s="34"/>
      <c r="G398" s="34"/>
      <c r="H398" s="34"/>
    </row>
    <row r="399" spans="1:8" ht="12.75" customHeight="1" x14ac:dyDescent="0.2">
      <c r="A399" s="21" t="s">
        <v>223</v>
      </c>
      <c r="B399" s="41">
        <f>SUM(B400+B406)</f>
        <v>156.99999999999997</v>
      </c>
      <c r="C399" s="41">
        <f>SUM(C400+C406)</f>
        <v>168</v>
      </c>
      <c r="D399" s="42">
        <f t="shared" ref="D399" si="94">SUM(D400+D406)</f>
        <v>140.80000000000001</v>
      </c>
      <c r="F399" s="34"/>
      <c r="G399" s="34"/>
      <c r="H399" s="34"/>
    </row>
    <row r="400" spans="1:8" ht="12.75" customHeight="1" x14ac:dyDescent="0.2">
      <c r="A400" s="24" t="s">
        <v>2</v>
      </c>
      <c r="B400" s="5">
        <f>SUM(B401:B403)</f>
        <v>172.99999999999997</v>
      </c>
      <c r="C400" s="5">
        <f>SUM(C401:C403)</f>
        <v>182.6</v>
      </c>
      <c r="D400" s="12">
        <f>SUM(D401:D403)</f>
        <v>157</v>
      </c>
      <c r="F400" s="34"/>
      <c r="G400" s="34"/>
      <c r="H400" s="34"/>
    </row>
    <row r="401" spans="1:8" ht="12.75" customHeight="1" x14ac:dyDescent="0.2">
      <c r="A401" s="21" t="s">
        <v>405</v>
      </c>
      <c r="B401" s="5">
        <v>0</v>
      </c>
      <c r="C401" s="5">
        <v>0</v>
      </c>
      <c r="D401" s="12">
        <v>0</v>
      </c>
      <c r="F401" s="34"/>
      <c r="G401" s="34"/>
      <c r="H401" s="34"/>
    </row>
    <row r="402" spans="1:8" ht="26.1" customHeight="1" x14ac:dyDescent="0.2">
      <c r="A402" s="31" t="s">
        <v>404</v>
      </c>
      <c r="B402" s="5">
        <v>0</v>
      </c>
      <c r="C402" s="5">
        <v>0</v>
      </c>
      <c r="D402" s="11">
        <v>0</v>
      </c>
      <c r="F402" s="34"/>
      <c r="G402" s="34"/>
      <c r="H402" s="34"/>
    </row>
    <row r="403" spans="1:8" ht="12.75" customHeight="1" x14ac:dyDescent="0.2">
      <c r="A403" s="21" t="s">
        <v>224</v>
      </c>
      <c r="B403" s="5">
        <f>SUM(B404:B405)</f>
        <v>172.99999999999997</v>
      </c>
      <c r="C403" s="5">
        <f>SUM(C404:C405)</f>
        <v>182.6</v>
      </c>
      <c r="D403" s="12">
        <f t="shared" ref="D403" si="95">SUM(D404:D405)</f>
        <v>157</v>
      </c>
      <c r="F403" s="34"/>
      <c r="G403" s="34"/>
      <c r="H403" s="34"/>
    </row>
    <row r="404" spans="1:8" ht="26.1" customHeight="1" x14ac:dyDescent="0.2">
      <c r="A404" s="33" t="s">
        <v>399</v>
      </c>
      <c r="B404" s="5">
        <v>20.7</v>
      </c>
      <c r="C404" s="5">
        <v>20.6</v>
      </c>
      <c r="D404" s="11">
        <v>20.599999999999998</v>
      </c>
      <c r="F404" s="34"/>
      <c r="G404" s="34"/>
      <c r="H404" s="34"/>
    </row>
    <row r="405" spans="1:8" ht="12.75" customHeight="1" x14ac:dyDescent="0.2">
      <c r="A405" s="21" t="s">
        <v>225</v>
      </c>
      <c r="B405" s="5">
        <v>152.29999999999998</v>
      </c>
      <c r="C405" s="5">
        <v>162</v>
      </c>
      <c r="D405" s="12">
        <v>136.4</v>
      </c>
      <c r="F405" s="34"/>
      <c r="G405" s="34"/>
      <c r="H405" s="34"/>
    </row>
    <row r="406" spans="1:8" ht="12.75" customHeight="1" x14ac:dyDescent="0.2">
      <c r="A406" s="24" t="s">
        <v>3</v>
      </c>
      <c r="B406" s="5">
        <v>-16</v>
      </c>
      <c r="C406" s="5">
        <v>-14.6</v>
      </c>
      <c r="D406" s="13">
        <v>-16.200000000000003</v>
      </c>
      <c r="F406" s="34"/>
      <c r="G406" s="34"/>
      <c r="H406" s="34"/>
    </row>
    <row r="407" spans="1:8" ht="12.75" customHeight="1" x14ac:dyDescent="0.2">
      <c r="A407" s="21" t="s">
        <v>226</v>
      </c>
      <c r="B407" s="41">
        <f>SUM(B408:B409)</f>
        <v>-34.799999999999955</v>
      </c>
      <c r="C407" s="41">
        <f>SUM(C408:C409)</f>
        <v>-274.00000000000011</v>
      </c>
      <c r="D407" s="42">
        <f>SUM(D408:D409)</f>
        <v>-297.79999999999995</v>
      </c>
      <c r="F407" s="34"/>
      <c r="G407" s="34"/>
      <c r="H407" s="34"/>
    </row>
    <row r="408" spans="1:8" ht="12.75" customHeight="1" x14ac:dyDescent="0.2">
      <c r="A408" s="24" t="s">
        <v>2</v>
      </c>
      <c r="B408" s="5">
        <f>SUM(B411+B414)</f>
        <v>854.8</v>
      </c>
      <c r="C408" s="5">
        <f>SUM(C411+C414)</f>
        <v>738.8</v>
      </c>
      <c r="D408" s="12">
        <f>SUM(D411+D414)</f>
        <v>575.70000000000005</v>
      </c>
      <c r="F408" s="34"/>
      <c r="G408" s="34"/>
      <c r="H408" s="34"/>
    </row>
    <row r="409" spans="1:8" ht="12.75" customHeight="1" x14ac:dyDescent="0.2">
      <c r="A409" s="24" t="s">
        <v>3</v>
      </c>
      <c r="B409" s="5">
        <f>SUM(B412+B416)</f>
        <v>-889.59999999999991</v>
      </c>
      <c r="C409" s="5">
        <f>SUM(C412+C416)</f>
        <v>-1012.8000000000001</v>
      </c>
      <c r="D409" s="12">
        <f>SUM(D412+D416)</f>
        <v>-873.5</v>
      </c>
      <c r="F409" s="34"/>
      <c r="G409" s="34"/>
      <c r="H409" s="34"/>
    </row>
    <row r="410" spans="1:8" ht="12.75" customHeight="1" x14ac:dyDescent="0.2">
      <c r="A410" s="21" t="s">
        <v>227</v>
      </c>
      <c r="B410" s="41">
        <f>SUM(B411:B412)</f>
        <v>-160.19999999999993</v>
      </c>
      <c r="C410" s="41">
        <f>SUM(C411:C412)</f>
        <v>-353.7000000000001</v>
      </c>
      <c r="D410" s="42">
        <f>SUM(D411:D412)</f>
        <v>-410.4</v>
      </c>
      <c r="F410" s="34"/>
      <c r="G410" s="34"/>
      <c r="H410" s="34"/>
    </row>
    <row r="411" spans="1:8" ht="12.75" customHeight="1" x14ac:dyDescent="0.2">
      <c r="A411" s="24" t="s">
        <v>2</v>
      </c>
      <c r="B411" s="5">
        <v>651.9</v>
      </c>
      <c r="C411" s="5">
        <v>472.7</v>
      </c>
      <c r="D411" s="13">
        <v>426.1</v>
      </c>
      <c r="F411" s="34"/>
      <c r="G411" s="34"/>
      <c r="H411" s="34"/>
    </row>
    <row r="412" spans="1:8" ht="12.75" customHeight="1" x14ac:dyDescent="0.2">
      <c r="A412" s="24" t="s">
        <v>3</v>
      </c>
      <c r="B412" s="5">
        <v>-812.09999999999991</v>
      </c>
      <c r="C412" s="5">
        <v>-826.40000000000009</v>
      </c>
      <c r="D412" s="20">
        <v>-836.5</v>
      </c>
      <c r="F412" s="34"/>
      <c r="G412" s="34"/>
      <c r="H412" s="34"/>
    </row>
    <row r="413" spans="1:8" ht="12.75" customHeight="1" x14ac:dyDescent="0.2">
      <c r="A413" s="21" t="s">
        <v>228</v>
      </c>
      <c r="B413" s="41">
        <f>SUM(B414+B416)</f>
        <v>125.4</v>
      </c>
      <c r="C413" s="41">
        <f>SUM(C414+C416)</f>
        <v>79.700000000000017</v>
      </c>
      <c r="D413" s="42">
        <f>SUM(D414+D416)</f>
        <v>112.6</v>
      </c>
      <c r="F413" s="34"/>
      <c r="G413" s="34"/>
      <c r="H413" s="34"/>
    </row>
    <row r="414" spans="1:8" ht="12.75" customHeight="1" x14ac:dyDescent="0.2">
      <c r="A414" s="24" t="s">
        <v>2</v>
      </c>
      <c r="B414" s="5">
        <f>SUM(B415)</f>
        <v>202.9</v>
      </c>
      <c r="C414" s="5">
        <f>SUM(C415)</f>
        <v>266.10000000000002</v>
      </c>
      <c r="D414" s="12">
        <f t="shared" ref="D414" si="96">SUM(D415)</f>
        <v>149.6</v>
      </c>
      <c r="F414" s="34"/>
      <c r="G414" s="34"/>
      <c r="H414" s="34"/>
    </row>
    <row r="415" spans="1:8" ht="12.75" customHeight="1" x14ac:dyDescent="0.2">
      <c r="A415" s="21" t="s">
        <v>229</v>
      </c>
      <c r="B415" s="5">
        <v>202.9</v>
      </c>
      <c r="C415" s="5">
        <v>266.10000000000002</v>
      </c>
      <c r="D415" s="20">
        <v>149.6</v>
      </c>
      <c r="F415" s="34"/>
      <c r="G415" s="34"/>
      <c r="H415" s="34"/>
    </row>
    <row r="416" spans="1:8" ht="12.75" customHeight="1" x14ac:dyDescent="0.2">
      <c r="A416" s="24" t="s">
        <v>3</v>
      </c>
      <c r="B416" s="5">
        <f>SUM(B417:B419)</f>
        <v>-77.5</v>
      </c>
      <c r="C416" s="5">
        <f>SUM(C417:C419)</f>
        <v>-186.4</v>
      </c>
      <c r="D416" s="12">
        <f>SUM(D417:D419)</f>
        <v>-37</v>
      </c>
      <c r="F416" s="34"/>
      <c r="G416" s="34"/>
      <c r="H416" s="34"/>
    </row>
    <row r="417" spans="1:8" ht="12.75" customHeight="1" x14ac:dyDescent="0.2">
      <c r="A417" s="21" t="s">
        <v>230</v>
      </c>
      <c r="B417" s="5">
        <v>-8.8000000000000007</v>
      </c>
      <c r="C417" s="5">
        <v>-10.3</v>
      </c>
      <c r="D417" s="20">
        <v>-14.1</v>
      </c>
      <c r="F417" s="34"/>
      <c r="G417" s="34"/>
      <c r="H417" s="34"/>
    </row>
    <row r="418" spans="1:8" ht="12.75" customHeight="1" x14ac:dyDescent="0.2">
      <c r="A418" s="21" t="s">
        <v>231</v>
      </c>
      <c r="B418" s="5">
        <v>-2.2999999999999998</v>
      </c>
      <c r="C418" s="5">
        <v>-9.2000000000000011</v>
      </c>
      <c r="D418" s="12">
        <v>-3.3</v>
      </c>
      <c r="F418" s="34"/>
      <c r="G418" s="34"/>
      <c r="H418" s="34"/>
    </row>
    <row r="419" spans="1:8" ht="12.75" customHeight="1" x14ac:dyDescent="0.2">
      <c r="A419" s="21" t="s">
        <v>232</v>
      </c>
      <c r="B419" s="5">
        <v>-66.399999999999991</v>
      </c>
      <c r="C419" s="5">
        <v>-166.9</v>
      </c>
      <c r="D419" s="12">
        <v>-19.599999999999998</v>
      </c>
      <c r="F419" s="34"/>
      <c r="G419" s="34"/>
      <c r="H419" s="34"/>
    </row>
    <row r="420" spans="1:8" ht="15" customHeight="1" x14ac:dyDescent="0.25">
      <c r="A420" s="23" t="s">
        <v>233</v>
      </c>
      <c r="B420" s="38">
        <f>SUM(B421+B436)</f>
        <v>5019.6999999999989</v>
      </c>
      <c r="C420" s="38">
        <f>SUM(C421+C436)</f>
        <v>3903.3999999999996</v>
      </c>
      <c r="D420" s="39">
        <f>SUM(D421+D436)</f>
        <v>5359.7999999999993</v>
      </c>
      <c r="F420" s="34"/>
      <c r="G420" s="34"/>
      <c r="H420" s="34"/>
    </row>
    <row r="421" spans="1:8" ht="15" customHeight="1" x14ac:dyDescent="0.25">
      <c r="A421" s="23" t="s">
        <v>234</v>
      </c>
      <c r="B421" s="38">
        <f>SUM(B422:B423)</f>
        <v>24.2</v>
      </c>
      <c r="C421" s="38">
        <f>SUM(C422:C423)</f>
        <v>26.9</v>
      </c>
      <c r="D421" s="39">
        <f>SUM(D422:D423)</f>
        <v>24</v>
      </c>
      <c r="F421" s="34"/>
      <c r="G421" s="34"/>
      <c r="H421" s="34"/>
    </row>
    <row r="422" spans="1:8" ht="12.75" customHeight="1" x14ac:dyDescent="0.2">
      <c r="A422" s="24" t="s">
        <v>2</v>
      </c>
      <c r="B422" s="5">
        <f>SUM(B425)</f>
        <v>24.2</v>
      </c>
      <c r="C422" s="5">
        <f t="shared" ref="C422:D423" si="97">SUM(C425)</f>
        <v>26.9</v>
      </c>
      <c r="D422" s="12">
        <f t="shared" si="97"/>
        <v>24</v>
      </c>
      <c r="F422" s="34"/>
      <c r="G422" s="34"/>
      <c r="H422" s="34"/>
    </row>
    <row r="423" spans="1:8" ht="12.75" customHeight="1" x14ac:dyDescent="0.2">
      <c r="A423" s="24" t="s">
        <v>3</v>
      </c>
      <c r="B423" s="5">
        <f>SUM(B426)</f>
        <v>0</v>
      </c>
      <c r="C423" s="5">
        <f t="shared" si="97"/>
        <v>0</v>
      </c>
      <c r="D423" s="12">
        <f t="shared" si="97"/>
        <v>0</v>
      </c>
      <c r="F423" s="34"/>
      <c r="G423" s="34"/>
      <c r="H423" s="34"/>
    </row>
    <row r="424" spans="1:8" ht="12.75" customHeight="1" x14ac:dyDescent="0.2">
      <c r="A424" s="21" t="s">
        <v>235</v>
      </c>
      <c r="B424" s="41">
        <f>SUM(B425:B426)</f>
        <v>24.2</v>
      </c>
      <c r="C424" s="41">
        <f>SUM(C425:C426)</f>
        <v>26.9</v>
      </c>
      <c r="D424" s="42">
        <f>SUM(D425:D426)</f>
        <v>24</v>
      </c>
      <c r="F424" s="34"/>
      <c r="G424" s="34"/>
      <c r="H424" s="34"/>
    </row>
    <row r="425" spans="1:8" ht="12.75" customHeight="1" x14ac:dyDescent="0.2">
      <c r="A425" s="24" t="s">
        <v>2</v>
      </c>
      <c r="B425" s="5">
        <f>SUM(B428)</f>
        <v>24.2</v>
      </c>
      <c r="C425" s="5">
        <f t="shared" ref="C425:D426" si="98">SUM(C428)</f>
        <v>26.9</v>
      </c>
      <c r="D425" s="12">
        <f t="shared" si="98"/>
        <v>24</v>
      </c>
      <c r="F425" s="34"/>
      <c r="G425" s="34"/>
      <c r="H425" s="34"/>
    </row>
    <row r="426" spans="1:8" ht="12.75" customHeight="1" x14ac:dyDescent="0.2">
      <c r="A426" s="24" t="s">
        <v>3</v>
      </c>
      <c r="B426" s="5">
        <f>SUM(B429)</f>
        <v>0</v>
      </c>
      <c r="C426" s="5">
        <f t="shared" si="98"/>
        <v>0</v>
      </c>
      <c r="D426" s="12">
        <f t="shared" si="98"/>
        <v>0</v>
      </c>
      <c r="F426" s="34"/>
      <c r="G426" s="34"/>
      <c r="H426" s="34"/>
    </row>
    <row r="427" spans="1:8" ht="12.75" customHeight="1" x14ac:dyDescent="0.2">
      <c r="A427" s="21" t="s">
        <v>236</v>
      </c>
      <c r="B427" s="41">
        <f>SUM(B428:B429)</f>
        <v>24.2</v>
      </c>
      <c r="C427" s="41">
        <f>SUM(C428:C429)</f>
        <v>26.9</v>
      </c>
      <c r="D427" s="42">
        <f>SUM(D428:D429)</f>
        <v>24</v>
      </c>
      <c r="F427" s="34"/>
      <c r="G427" s="34"/>
      <c r="H427" s="34"/>
    </row>
    <row r="428" spans="1:8" ht="12.75" customHeight="1" x14ac:dyDescent="0.2">
      <c r="A428" s="24" t="s">
        <v>2</v>
      </c>
      <c r="B428" s="5">
        <f>SUM(B431+B434)</f>
        <v>24.2</v>
      </c>
      <c r="C428" s="5">
        <f t="shared" ref="C428:D429" si="99">SUM(C431+C434)</f>
        <v>26.9</v>
      </c>
      <c r="D428" s="12">
        <f t="shared" si="99"/>
        <v>24</v>
      </c>
      <c r="F428" s="34"/>
      <c r="G428" s="34"/>
      <c r="H428" s="34"/>
    </row>
    <row r="429" spans="1:8" ht="12.75" customHeight="1" x14ac:dyDescent="0.2">
      <c r="A429" s="24" t="s">
        <v>3</v>
      </c>
      <c r="B429" s="5">
        <f>SUM(B432+B435)</f>
        <v>0</v>
      </c>
      <c r="C429" s="5">
        <f t="shared" si="99"/>
        <v>0</v>
      </c>
      <c r="D429" s="12">
        <f t="shared" si="99"/>
        <v>0</v>
      </c>
      <c r="F429" s="34"/>
      <c r="G429" s="34"/>
      <c r="H429" s="34"/>
    </row>
    <row r="430" spans="1:8" ht="12.75" customHeight="1" x14ac:dyDescent="0.2">
      <c r="A430" s="21" t="s">
        <v>237</v>
      </c>
      <c r="B430" s="5">
        <f>SUM(B431:B432)</f>
        <v>0</v>
      </c>
      <c r="C430" s="5">
        <f>SUM(C431:C432)</f>
        <v>0</v>
      </c>
      <c r="D430" s="12">
        <f>SUM(D431:D432)</f>
        <v>0</v>
      </c>
      <c r="F430" s="34"/>
      <c r="G430" s="34"/>
      <c r="H430" s="34"/>
    </row>
    <row r="431" spans="1:8" ht="12.75" customHeight="1" x14ac:dyDescent="0.2">
      <c r="A431" s="24" t="s">
        <v>2</v>
      </c>
      <c r="B431" s="5">
        <v>0</v>
      </c>
      <c r="C431" s="5">
        <v>0</v>
      </c>
      <c r="D431" s="12">
        <v>0</v>
      </c>
      <c r="F431" s="34"/>
      <c r="G431" s="34"/>
      <c r="H431" s="34"/>
    </row>
    <row r="432" spans="1:8" ht="12.75" customHeight="1" x14ac:dyDescent="0.2">
      <c r="A432" s="24" t="s">
        <v>3</v>
      </c>
      <c r="B432" s="5">
        <v>0</v>
      </c>
      <c r="C432" s="5">
        <v>0</v>
      </c>
      <c r="D432" s="12">
        <v>0</v>
      </c>
      <c r="F432" s="34"/>
      <c r="G432" s="34"/>
      <c r="H432" s="34"/>
    </row>
    <row r="433" spans="1:8" ht="12.75" customHeight="1" x14ac:dyDescent="0.2">
      <c r="A433" s="21" t="s">
        <v>238</v>
      </c>
      <c r="B433" s="5">
        <f>SUM(B434:B435)</f>
        <v>24.2</v>
      </c>
      <c r="C433" s="5">
        <f>SUM(C434:C435)</f>
        <v>26.9</v>
      </c>
      <c r="D433" s="12">
        <f>SUM(D434:D435)</f>
        <v>24</v>
      </c>
      <c r="F433" s="34"/>
      <c r="G433" s="34"/>
      <c r="H433" s="34"/>
    </row>
    <row r="434" spans="1:8" ht="12.75" customHeight="1" x14ac:dyDescent="0.2">
      <c r="A434" s="24" t="s">
        <v>2</v>
      </c>
      <c r="B434" s="5">
        <v>24.2</v>
      </c>
      <c r="C434" s="5">
        <v>26.9</v>
      </c>
      <c r="D434" s="12">
        <v>24</v>
      </c>
      <c r="F434" s="34"/>
      <c r="G434" s="34"/>
      <c r="H434" s="34"/>
    </row>
    <row r="435" spans="1:8" ht="12.75" customHeight="1" x14ac:dyDescent="0.2">
      <c r="A435" s="24" t="s">
        <v>3</v>
      </c>
      <c r="B435" s="5">
        <v>0</v>
      </c>
      <c r="C435" s="5">
        <v>0</v>
      </c>
      <c r="D435" s="11">
        <v>0</v>
      </c>
      <c r="F435" s="34"/>
      <c r="G435" s="34"/>
      <c r="H435" s="34"/>
    </row>
    <row r="436" spans="1:8" ht="15" customHeight="1" x14ac:dyDescent="0.25">
      <c r="A436" s="23" t="s">
        <v>239</v>
      </c>
      <c r="B436" s="38">
        <f>SUM(B437+B471+B536+B688)</f>
        <v>4995.4999999999991</v>
      </c>
      <c r="C436" s="38">
        <f>SUM(C437+C471+C536+C688)</f>
        <v>3876.4999999999995</v>
      </c>
      <c r="D436" s="39">
        <f>SUM(D437+D471+D536+D688)</f>
        <v>5335.7999999999993</v>
      </c>
      <c r="F436" s="34"/>
      <c r="G436" s="34"/>
      <c r="H436" s="34"/>
    </row>
    <row r="437" spans="1:8" ht="12.75" customHeight="1" x14ac:dyDescent="0.2">
      <c r="A437" s="21" t="s">
        <v>240</v>
      </c>
      <c r="B437" s="41">
        <f>SUM(B438+B450)</f>
        <v>4129.5999999999995</v>
      </c>
      <c r="C437" s="41">
        <f>SUM(C438+C450)</f>
        <v>3966.3000000000006</v>
      </c>
      <c r="D437" s="42">
        <f t="shared" ref="D437" si="100">SUM(D438+D450)</f>
        <v>5040.9999999999991</v>
      </c>
      <c r="F437" s="34"/>
      <c r="G437" s="34"/>
      <c r="H437" s="34"/>
    </row>
    <row r="438" spans="1:8" ht="12.75" customHeight="1" x14ac:dyDescent="0.2">
      <c r="A438" s="21" t="s">
        <v>241</v>
      </c>
      <c r="B438" s="41">
        <f>SUM(B439+B446+B447)</f>
        <v>-329.09999999999997</v>
      </c>
      <c r="C438" s="41">
        <f>SUM(C439+C446+C447)</f>
        <v>-527.9</v>
      </c>
      <c r="D438" s="42">
        <f t="shared" ref="D438" si="101">SUM(D439+D446+D447)</f>
        <v>-184.5</v>
      </c>
      <c r="F438" s="34"/>
      <c r="G438" s="34"/>
      <c r="H438" s="34"/>
    </row>
    <row r="439" spans="1:8" ht="12.75" customHeight="1" x14ac:dyDescent="0.2">
      <c r="A439" s="21" t="s">
        <v>242</v>
      </c>
      <c r="B439" s="5">
        <f>SUM(B440+B445)</f>
        <v>-329.09999999999997</v>
      </c>
      <c r="C439" s="5">
        <f>SUM(C440+C445)</f>
        <v>-527.9</v>
      </c>
      <c r="D439" s="12">
        <f t="shared" ref="D439" si="102">SUM(D440+D445)</f>
        <v>-184.5</v>
      </c>
      <c r="F439" s="34"/>
      <c r="G439" s="34"/>
      <c r="H439" s="34"/>
    </row>
    <row r="440" spans="1:8" ht="12.75" customHeight="1" x14ac:dyDescent="0.2">
      <c r="A440" s="21" t="s">
        <v>243</v>
      </c>
      <c r="B440" s="5">
        <f>SUM(B441:B444)</f>
        <v>-329.09999999999997</v>
      </c>
      <c r="C440" s="5">
        <f>SUM(C441:C444)</f>
        <v>-527.9</v>
      </c>
      <c r="D440" s="12">
        <f t="shared" ref="D440" si="103">SUM(D441:D444)</f>
        <v>-184.5</v>
      </c>
      <c r="F440" s="34"/>
      <c r="G440" s="34"/>
      <c r="H440" s="34"/>
    </row>
    <row r="441" spans="1:8" ht="12.75" customHeight="1" x14ac:dyDescent="0.2">
      <c r="A441" s="21" t="s">
        <v>244</v>
      </c>
      <c r="B441" s="5">
        <v>-271.7</v>
      </c>
      <c r="C441" s="5">
        <v>-348.40000000000003</v>
      </c>
      <c r="D441" s="11">
        <v>-185.1</v>
      </c>
      <c r="F441" s="34"/>
      <c r="G441" s="34"/>
      <c r="H441" s="34"/>
    </row>
    <row r="442" spans="1:8" ht="12.75" customHeight="1" x14ac:dyDescent="0.2">
      <c r="A442" s="21" t="s">
        <v>245</v>
      </c>
      <c r="B442" s="5">
        <v>-40.5</v>
      </c>
      <c r="C442" s="5">
        <v>-176.2</v>
      </c>
      <c r="D442" s="11">
        <v>11.7</v>
      </c>
      <c r="F442" s="34"/>
      <c r="G442" s="34"/>
      <c r="H442" s="34"/>
    </row>
    <row r="443" spans="1:8" ht="12.75" customHeight="1" x14ac:dyDescent="0.2">
      <c r="A443" s="21" t="s">
        <v>246</v>
      </c>
      <c r="B443" s="5">
        <v>-9</v>
      </c>
      <c r="C443" s="5">
        <v>-2.5</v>
      </c>
      <c r="D443" s="12">
        <v>-11.099999999999998</v>
      </c>
      <c r="F443" s="34"/>
      <c r="G443" s="34"/>
      <c r="H443" s="34"/>
    </row>
    <row r="444" spans="1:8" ht="12.75" customHeight="1" x14ac:dyDescent="0.2">
      <c r="A444" s="21" t="s">
        <v>247</v>
      </c>
      <c r="B444" s="5">
        <v>-7.9</v>
      </c>
      <c r="C444" s="5">
        <v>-0.8</v>
      </c>
      <c r="D444" s="12">
        <v>0</v>
      </c>
      <c r="F444" s="34"/>
      <c r="G444" s="34"/>
      <c r="H444" s="34"/>
    </row>
    <row r="445" spans="1:8" ht="12.75" customHeight="1" x14ac:dyDescent="0.2">
      <c r="A445" s="21" t="s">
        <v>248</v>
      </c>
      <c r="B445" s="5">
        <v>0</v>
      </c>
      <c r="C445" s="5">
        <v>0</v>
      </c>
      <c r="D445" s="12">
        <v>0</v>
      </c>
      <c r="F445" s="34"/>
      <c r="G445" s="34"/>
      <c r="H445" s="34"/>
    </row>
    <row r="446" spans="1:8" ht="12.75" customHeight="1" x14ac:dyDescent="0.2">
      <c r="A446" s="21" t="s">
        <v>249</v>
      </c>
      <c r="B446" s="5">
        <v>0</v>
      </c>
      <c r="C446" s="5">
        <v>0</v>
      </c>
      <c r="D446" s="12">
        <v>0</v>
      </c>
      <c r="F446" s="34"/>
      <c r="G446" s="34"/>
      <c r="H446" s="34"/>
    </row>
    <row r="447" spans="1:8" ht="12.75" customHeight="1" x14ac:dyDescent="0.2">
      <c r="A447" s="21" t="s">
        <v>250</v>
      </c>
      <c r="B447" s="5">
        <f>SUM(B448:B449)</f>
        <v>0</v>
      </c>
      <c r="C447" s="5">
        <f>SUM(C448:C449)</f>
        <v>0</v>
      </c>
      <c r="D447" s="12">
        <f t="shared" ref="D447" si="104">SUM(D448:D449)</f>
        <v>0</v>
      </c>
      <c r="F447" s="34"/>
      <c r="G447" s="34"/>
      <c r="H447" s="34"/>
    </row>
    <row r="448" spans="1:8" ht="12.75" customHeight="1" x14ac:dyDescent="0.2">
      <c r="A448" s="21" t="s">
        <v>243</v>
      </c>
      <c r="B448" s="5">
        <v>0</v>
      </c>
      <c r="C448" s="5">
        <v>0</v>
      </c>
      <c r="D448" s="12">
        <v>0</v>
      </c>
      <c r="F448" s="34"/>
      <c r="G448" s="34"/>
      <c r="H448" s="34"/>
    </row>
    <row r="449" spans="1:8" ht="12.75" customHeight="1" x14ac:dyDescent="0.2">
      <c r="A449" s="21" t="s">
        <v>248</v>
      </c>
      <c r="B449" s="5">
        <v>0</v>
      </c>
      <c r="C449" s="5">
        <v>0</v>
      </c>
      <c r="D449" s="12">
        <v>0</v>
      </c>
      <c r="F449" s="34"/>
      <c r="G449" s="34"/>
      <c r="H449" s="34"/>
    </row>
    <row r="450" spans="1:8" ht="12.75" customHeight="1" x14ac:dyDescent="0.2">
      <c r="A450" s="21" t="s">
        <v>251</v>
      </c>
      <c r="B450" s="41">
        <f>SUM(B451+B459+B464)</f>
        <v>4458.7</v>
      </c>
      <c r="C450" s="41">
        <f t="shared" ref="C450:D450" si="105">SUM(C451+C459+C464)</f>
        <v>4494.2000000000007</v>
      </c>
      <c r="D450" s="42">
        <f t="shared" si="105"/>
        <v>5225.4999999999991</v>
      </c>
      <c r="F450" s="34"/>
      <c r="G450" s="34"/>
      <c r="H450" s="34"/>
    </row>
    <row r="451" spans="1:8" ht="12.75" customHeight="1" x14ac:dyDescent="0.2">
      <c r="A451" s="21" t="s">
        <v>252</v>
      </c>
      <c r="B451" s="5">
        <f>SUM(B452+B453)</f>
        <v>687.2</v>
      </c>
      <c r="C451" s="5">
        <f>SUM(C452+C453)</f>
        <v>76.800000000000011</v>
      </c>
      <c r="D451" s="12">
        <f>SUM(D452+D453)</f>
        <v>806.90000000000009</v>
      </c>
      <c r="F451" s="34"/>
      <c r="G451" s="34"/>
      <c r="H451" s="34"/>
    </row>
    <row r="452" spans="1:8" ht="12.75" customHeight="1" x14ac:dyDescent="0.2">
      <c r="A452" s="21" t="s">
        <v>253</v>
      </c>
      <c r="B452" s="5">
        <v>0</v>
      </c>
      <c r="C452" s="5">
        <v>0</v>
      </c>
      <c r="D452" s="12">
        <v>0</v>
      </c>
      <c r="F452" s="34"/>
      <c r="G452" s="34"/>
      <c r="H452" s="34"/>
    </row>
    <row r="453" spans="1:8" ht="12.75" customHeight="1" x14ac:dyDescent="0.2">
      <c r="A453" s="21" t="s">
        <v>33</v>
      </c>
      <c r="B453" s="5">
        <f>SUM(B454)</f>
        <v>687.2</v>
      </c>
      <c r="C453" s="5">
        <f>SUM(C454)</f>
        <v>76.800000000000011</v>
      </c>
      <c r="D453" s="12">
        <f t="shared" ref="D453" si="106">SUM(D454)</f>
        <v>806.90000000000009</v>
      </c>
      <c r="F453" s="34"/>
      <c r="G453" s="34"/>
      <c r="H453" s="34"/>
    </row>
    <row r="454" spans="1:8" ht="12.75" customHeight="1" x14ac:dyDescent="0.2">
      <c r="A454" s="21" t="s">
        <v>254</v>
      </c>
      <c r="B454" s="5">
        <f>SUM(B455:B458)</f>
        <v>687.2</v>
      </c>
      <c r="C454" s="5">
        <f>SUM(C455:C458)</f>
        <v>76.800000000000011</v>
      </c>
      <c r="D454" s="12">
        <f>SUM(D455:D458)</f>
        <v>806.90000000000009</v>
      </c>
      <c r="F454" s="34"/>
      <c r="G454" s="34"/>
      <c r="H454" s="34"/>
    </row>
    <row r="455" spans="1:8" ht="12.75" customHeight="1" x14ac:dyDescent="0.2">
      <c r="A455" s="21" t="s">
        <v>255</v>
      </c>
      <c r="B455" s="5">
        <v>365.1</v>
      </c>
      <c r="C455" s="5">
        <v>44.2</v>
      </c>
      <c r="D455" s="20">
        <v>85.6</v>
      </c>
      <c r="F455" s="34"/>
      <c r="G455" s="34"/>
      <c r="H455" s="34"/>
    </row>
    <row r="456" spans="1:8" ht="12.75" customHeight="1" x14ac:dyDescent="0.2">
      <c r="A456" s="21" t="s">
        <v>256</v>
      </c>
      <c r="B456" s="5">
        <v>55.6</v>
      </c>
      <c r="C456" s="5">
        <v>15.2</v>
      </c>
      <c r="D456" s="12">
        <v>291</v>
      </c>
      <c r="F456" s="34"/>
      <c r="G456" s="34"/>
      <c r="H456" s="34"/>
    </row>
    <row r="457" spans="1:8" ht="12.75" customHeight="1" x14ac:dyDescent="0.2">
      <c r="A457" s="21" t="s">
        <v>34</v>
      </c>
      <c r="B457" s="5">
        <v>35.599999999999994</v>
      </c>
      <c r="C457" s="5">
        <v>1.2000000000000002</v>
      </c>
      <c r="D457" s="12">
        <v>0.4</v>
      </c>
      <c r="F457" s="34"/>
      <c r="G457" s="34"/>
      <c r="H457" s="34"/>
    </row>
    <row r="458" spans="1:8" ht="12.75" customHeight="1" x14ac:dyDescent="0.2">
      <c r="A458" s="21" t="s">
        <v>257</v>
      </c>
      <c r="B458" s="5">
        <v>230.89999999999998</v>
      </c>
      <c r="C458" s="5">
        <v>16.2</v>
      </c>
      <c r="D458" s="13">
        <v>429.90000000000003</v>
      </c>
      <c r="F458" s="34"/>
      <c r="G458" s="34"/>
      <c r="H458" s="34"/>
    </row>
    <row r="459" spans="1:8" ht="12.75" customHeight="1" x14ac:dyDescent="0.2">
      <c r="A459" s="21" t="s">
        <v>258</v>
      </c>
      <c r="B459" s="5">
        <f>SUM(B460:B463)</f>
        <v>3428.8</v>
      </c>
      <c r="C459" s="5">
        <f>SUM(C460:C463)</f>
        <v>3382</v>
      </c>
      <c r="D459" s="12">
        <f>SUM(D460:D463)</f>
        <v>3453</v>
      </c>
      <c r="F459" s="34"/>
      <c r="G459" s="34"/>
      <c r="H459" s="34"/>
    </row>
    <row r="460" spans="1:8" ht="12.75" customHeight="1" x14ac:dyDescent="0.2">
      <c r="A460" s="21" t="s">
        <v>259</v>
      </c>
      <c r="B460" s="5">
        <v>504.9</v>
      </c>
      <c r="C460" s="5">
        <v>577</v>
      </c>
      <c r="D460" s="13">
        <v>285.7</v>
      </c>
      <c r="F460" s="34"/>
      <c r="G460" s="34"/>
      <c r="H460" s="34"/>
    </row>
    <row r="461" spans="1:8" ht="12.75" customHeight="1" x14ac:dyDescent="0.2">
      <c r="A461" s="21" t="s">
        <v>260</v>
      </c>
      <c r="B461" s="5">
        <v>252.20000000000002</v>
      </c>
      <c r="C461" s="5">
        <v>163.5</v>
      </c>
      <c r="D461" s="13">
        <v>118.2</v>
      </c>
      <c r="F461" s="34"/>
      <c r="G461" s="34"/>
      <c r="H461" s="34"/>
    </row>
    <row r="462" spans="1:8" ht="12.75" customHeight="1" x14ac:dyDescent="0.2">
      <c r="A462" s="21" t="s">
        <v>261</v>
      </c>
      <c r="B462" s="5">
        <v>331.4</v>
      </c>
      <c r="C462" s="5">
        <v>158.30000000000001</v>
      </c>
      <c r="D462" s="12">
        <v>299.39999999999998</v>
      </c>
      <c r="F462" s="34"/>
      <c r="G462" s="34"/>
      <c r="H462" s="34"/>
    </row>
    <row r="463" spans="1:8" ht="12.75" customHeight="1" x14ac:dyDescent="0.2">
      <c r="A463" s="21" t="s">
        <v>262</v>
      </c>
      <c r="B463" s="5">
        <v>2340.3000000000002</v>
      </c>
      <c r="C463" s="5">
        <v>2483.1999999999998</v>
      </c>
      <c r="D463" s="12">
        <v>2749.7000000000003</v>
      </c>
      <c r="F463" s="34"/>
      <c r="G463" s="34"/>
      <c r="H463" s="34"/>
    </row>
    <row r="464" spans="1:8" ht="12.75" customHeight="1" x14ac:dyDescent="0.2">
      <c r="A464" s="21" t="s">
        <v>263</v>
      </c>
      <c r="B464" s="5">
        <f>SUM(B465+B468)</f>
        <v>342.70000000000016</v>
      </c>
      <c r="C464" s="5">
        <f>SUM(C465+C468)</f>
        <v>1035.4000000000001</v>
      </c>
      <c r="D464" s="12">
        <f>SUM(D465+D468)</f>
        <v>965.5999999999998</v>
      </c>
      <c r="F464" s="34"/>
      <c r="G464" s="34"/>
      <c r="H464" s="34"/>
    </row>
    <row r="465" spans="1:8" ht="12.75" customHeight="1" x14ac:dyDescent="0.2">
      <c r="A465" s="21" t="s">
        <v>264</v>
      </c>
      <c r="B465" s="5">
        <f>SUM(B466:B467)</f>
        <v>-525.69999999999993</v>
      </c>
      <c r="C465" s="5">
        <f>SUM(C466:C467)</f>
        <v>-563.5</v>
      </c>
      <c r="D465" s="12">
        <f>SUM(D466:D467)</f>
        <v>-769.1</v>
      </c>
      <c r="F465" s="34"/>
      <c r="G465" s="34"/>
      <c r="H465" s="34"/>
    </row>
    <row r="466" spans="1:8" ht="12.75" customHeight="1" x14ac:dyDescent="0.2">
      <c r="A466" s="21" t="s">
        <v>31</v>
      </c>
      <c r="B466" s="5">
        <v>-98.5</v>
      </c>
      <c r="C466" s="5">
        <v>-73.8</v>
      </c>
      <c r="D466" s="13">
        <v>-260.20000000000005</v>
      </c>
      <c r="F466" s="34"/>
      <c r="G466" s="34"/>
      <c r="H466" s="34"/>
    </row>
    <row r="467" spans="1:8" ht="12.75" customHeight="1" x14ac:dyDescent="0.2">
      <c r="A467" s="21" t="s">
        <v>170</v>
      </c>
      <c r="B467" s="5">
        <v>-427.19999999999993</v>
      </c>
      <c r="C467" s="5">
        <v>-489.70000000000005</v>
      </c>
      <c r="D467" s="20">
        <v>-508.9</v>
      </c>
      <c r="F467" s="34"/>
      <c r="G467" s="34"/>
      <c r="H467" s="34"/>
    </row>
    <row r="468" spans="1:8" ht="12.75" customHeight="1" x14ac:dyDescent="0.2">
      <c r="A468" s="21" t="s">
        <v>265</v>
      </c>
      <c r="B468" s="5">
        <f>SUM(B469:B470)</f>
        <v>868.40000000000009</v>
      </c>
      <c r="C468" s="5">
        <f>SUM(C469:C470)</f>
        <v>1598.9</v>
      </c>
      <c r="D468" s="12">
        <f>SUM(D469:D470)</f>
        <v>1734.6999999999998</v>
      </c>
      <c r="F468" s="34"/>
      <c r="G468" s="34"/>
      <c r="H468" s="34"/>
    </row>
    <row r="469" spans="1:8" ht="12.75" customHeight="1" x14ac:dyDescent="0.2">
      <c r="A469" s="21" t="s">
        <v>31</v>
      </c>
      <c r="B469" s="5">
        <v>212.10000000000002</v>
      </c>
      <c r="C469" s="5">
        <v>183.4</v>
      </c>
      <c r="D469" s="11">
        <v>290</v>
      </c>
      <c r="F469" s="34"/>
      <c r="G469" s="34"/>
      <c r="H469" s="34"/>
    </row>
    <row r="470" spans="1:8" ht="12.75" customHeight="1" x14ac:dyDescent="0.2">
      <c r="A470" s="21" t="s">
        <v>170</v>
      </c>
      <c r="B470" s="5">
        <v>656.30000000000007</v>
      </c>
      <c r="C470" s="5">
        <v>1415.5</v>
      </c>
      <c r="D470" s="12">
        <v>1444.6999999999998</v>
      </c>
      <c r="F470" s="34"/>
      <c r="G470" s="34"/>
      <c r="H470" s="34"/>
    </row>
    <row r="471" spans="1:8" ht="12.75" customHeight="1" x14ac:dyDescent="0.2">
      <c r="A471" s="21" t="s">
        <v>266</v>
      </c>
      <c r="B471" s="41">
        <f>SUM(B472+B506)</f>
        <v>1007.9999999999998</v>
      </c>
      <c r="C471" s="41">
        <f>SUM(C472+C506)</f>
        <v>213.80000000000018</v>
      </c>
      <c r="D471" s="42">
        <f t="shared" ref="D471" si="107">SUM(D472+D506)</f>
        <v>210.29999999999987</v>
      </c>
      <c r="F471" s="34"/>
      <c r="G471" s="34"/>
      <c r="H471" s="34"/>
    </row>
    <row r="472" spans="1:8" ht="12.75" customHeight="1" x14ac:dyDescent="0.2">
      <c r="A472" s="21" t="s">
        <v>267</v>
      </c>
      <c r="B472" s="41">
        <f>SUM(B473+B480)</f>
        <v>-1197.6000000000001</v>
      </c>
      <c r="C472" s="41">
        <f>SUM(C473+C480)</f>
        <v>-1471.2</v>
      </c>
      <c r="D472" s="42">
        <f>SUM(D473+D480)</f>
        <v>-215.90000000000006</v>
      </c>
      <c r="F472" s="34"/>
      <c r="G472" s="34"/>
      <c r="H472" s="34"/>
    </row>
    <row r="473" spans="1:8" ht="12.75" customHeight="1" x14ac:dyDescent="0.2">
      <c r="A473" s="21" t="s">
        <v>268</v>
      </c>
      <c r="B473" s="5">
        <f>SUM(B474:B477)</f>
        <v>-116.39999999999999</v>
      </c>
      <c r="C473" s="5">
        <f t="shared" ref="C473:D473" si="108">SUM(C474:C477)</f>
        <v>-254.6</v>
      </c>
      <c r="D473" s="12">
        <f t="shared" si="108"/>
        <v>-6.6999999999999993</v>
      </c>
      <c r="F473" s="34"/>
      <c r="G473" s="34"/>
      <c r="H473" s="34"/>
    </row>
    <row r="474" spans="1:8" ht="12.75" customHeight="1" x14ac:dyDescent="0.2">
      <c r="A474" s="21" t="s">
        <v>269</v>
      </c>
      <c r="B474" s="5">
        <v>0</v>
      </c>
      <c r="C474" s="5">
        <v>0</v>
      </c>
      <c r="D474" s="12">
        <v>0</v>
      </c>
      <c r="F474" s="34"/>
      <c r="G474" s="34"/>
      <c r="H474" s="34"/>
    </row>
    <row r="475" spans="1:8" ht="12.75" customHeight="1" x14ac:dyDescent="0.2">
      <c r="A475" s="21" t="s">
        <v>270</v>
      </c>
      <c r="B475" s="5">
        <v>-4.3</v>
      </c>
      <c r="C475" s="5">
        <v>-9.7000000000000011</v>
      </c>
      <c r="D475" s="13">
        <v>2.9000000000000004</v>
      </c>
      <c r="F475" s="34"/>
      <c r="G475" s="34"/>
      <c r="H475" s="34"/>
    </row>
    <row r="476" spans="1:8" ht="12.75" customHeight="1" x14ac:dyDescent="0.2">
      <c r="A476" s="21" t="s">
        <v>271</v>
      </c>
      <c r="B476" s="5">
        <v>0</v>
      </c>
      <c r="C476" s="5">
        <v>0</v>
      </c>
      <c r="D476" s="12">
        <v>0</v>
      </c>
      <c r="F476" s="34"/>
      <c r="G476" s="34"/>
      <c r="H476" s="34"/>
    </row>
    <row r="477" spans="1:8" ht="12.75" customHeight="1" x14ac:dyDescent="0.2">
      <c r="A477" s="21" t="s">
        <v>35</v>
      </c>
      <c r="B477" s="5">
        <f>SUM(B478:B479)</f>
        <v>-112.1</v>
      </c>
      <c r="C477" s="5">
        <f>SUM(C478:C479)</f>
        <v>-244.9</v>
      </c>
      <c r="D477" s="12">
        <f>SUM(D478:D479)</f>
        <v>-9.6</v>
      </c>
      <c r="F477" s="34"/>
      <c r="G477" s="34"/>
      <c r="H477" s="34"/>
    </row>
    <row r="478" spans="1:8" ht="12.75" customHeight="1" x14ac:dyDescent="0.2">
      <c r="A478" s="21" t="s">
        <v>31</v>
      </c>
      <c r="B478" s="5">
        <v>-5.3</v>
      </c>
      <c r="C478" s="5">
        <v>0</v>
      </c>
      <c r="D478" s="13">
        <v>-0.60000000000000009</v>
      </c>
      <c r="F478" s="34"/>
      <c r="G478" s="34"/>
      <c r="H478" s="34"/>
    </row>
    <row r="479" spans="1:8" ht="12.75" customHeight="1" x14ac:dyDescent="0.2">
      <c r="A479" s="21" t="s">
        <v>170</v>
      </c>
      <c r="B479" s="5">
        <v>-106.8</v>
      </c>
      <c r="C479" s="5">
        <v>-244.9</v>
      </c>
      <c r="D479" s="13">
        <v>-9</v>
      </c>
      <c r="F479" s="34"/>
      <c r="G479" s="34"/>
      <c r="H479" s="34"/>
    </row>
    <row r="480" spans="1:8" ht="12.75" customHeight="1" x14ac:dyDescent="0.2">
      <c r="A480" s="21" t="s">
        <v>272</v>
      </c>
      <c r="B480" s="5">
        <f>SUM(B481+B492+B499)</f>
        <v>-1081.2</v>
      </c>
      <c r="C480" s="5">
        <f>SUM(C481+C492+C499)</f>
        <v>-1216.6000000000001</v>
      </c>
      <c r="D480" s="12">
        <f>SUM(D481+D492+D499)</f>
        <v>-209.20000000000007</v>
      </c>
      <c r="F480" s="34"/>
      <c r="G480" s="34"/>
      <c r="H480" s="34"/>
    </row>
    <row r="481" spans="1:8" ht="12.75" customHeight="1" x14ac:dyDescent="0.2">
      <c r="A481" s="21" t="s">
        <v>273</v>
      </c>
      <c r="B481" s="5">
        <f>SUM(B482+B483+B484+B489)</f>
        <v>-1131.4000000000001</v>
      </c>
      <c r="C481" s="5">
        <f>SUM(C482+C483+C484+C489)</f>
        <v>-1072.1000000000001</v>
      </c>
      <c r="D481" s="12">
        <f>SUM(D482+D483+D484+D489)</f>
        <v>-187.10000000000008</v>
      </c>
      <c r="F481" s="34"/>
      <c r="G481" s="34"/>
      <c r="H481" s="34"/>
    </row>
    <row r="482" spans="1:8" ht="12.75" customHeight="1" x14ac:dyDescent="0.2">
      <c r="A482" s="21" t="s">
        <v>274</v>
      </c>
      <c r="B482" s="5">
        <v>0</v>
      </c>
      <c r="C482" s="5">
        <v>0</v>
      </c>
      <c r="D482" s="20">
        <v>0</v>
      </c>
      <c r="F482" s="34"/>
      <c r="G482" s="34"/>
      <c r="H482" s="34"/>
    </row>
    <row r="483" spans="1:8" ht="12.75" customHeight="1" x14ac:dyDescent="0.2">
      <c r="A483" s="21" t="s">
        <v>275</v>
      </c>
      <c r="B483" s="5">
        <v>-95.1</v>
      </c>
      <c r="C483" s="5">
        <v>-255</v>
      </c>
      <c r="D483" s="12">
        <v>62.899999999999991</v>
      </c>
      <c r="F483" s="34"/>
      <c r="G483" s="34"/>
      <c r="H483" s="34"/>
    </row>
    <row r="484" spans="1:8" ht="12.75" customHeight="1" x14ac:dyDescent="0.2">
      <c r="A484" s="21" t="s">
        <v>36</v>
      </c>
      <c r="B484" s="5">
        <f>SUM(B485+B487)</f>
        <v>-418.90000000000003</v>
      </c>
      <c r="C484" s="5">
        <f>SUM(C485+C487)</f>
        <v>-734.2</v>
      </c>
      <c r="D484" s="12">
        <f t="shared" ref="D484" si="109">SUM(D485+D487)</f>
        <v>339.8</v>
      </c>
      <c r="F484" s="34"/>
      <c r="G484" s="34"/>
      <c r="H484" s="34"/>
    </row>
    <row r="485" spans="1:8" ht="12.75" customHeight="1" x14ac:dyDescent="0.2">
      <c r="A485" s="21" t="s">
        <v>255</v>
      </c>
      <c r="B485" s="5">
        <f>SUM(B486)</f>
        <v>-249.50000000000003</v>
      </c>
      <c r="C485" s="5">
        <f>SUM(C486)</f>
        <v>-792</v>
      </c>
      <c r="D485" s="12">
        <f t="shared" ref="D485" si="110">SUM(D486)</f>
        <v>270.10000000000002</v>
      </c>
      <c r="F485" s="34"/>
      <c r="G485" s="34"/>
      <c r="H485" s="34"/>
    </row>
    <row r="486" spans="1:8" ht="12.75" customHeight="1" x14ac:dyDescent="0.2">
      <c r="A486" s="21" t="s">
        <v>276</v>
      </c>
      <c r="B486" s="5">
        <v>-249.50000000000003</v>
      </c>
      <c r="C486" s="5">
        <v>-792</v>
      </c>
      <c r="D486" s="13">
        <v>270.10000000000002</v>
      </c>
      <c r="F486" s="34"/>
      <c r="G486" s="34"/>
      <c r="H486" s="34"/>
    </row>
    <row r="487" spans="1:8" ht="12.75" customHeight="1" x14ac:dyDescent="0.2">
      <c r="A487" s="21" t="s">
        <v>256</v>
      </c>
      <c r="B487" s="5">
        <f>SUM(B488)</f>
        <v>-169.4</v>
      </c>
      <c r="C487" s="5">
        <f>SUM(C488)</f>
        <v>57.799999999999955</v>
      </c>
      <c r="D487" s="12">
        <f t="shared" ref="D487" si="111">SUM(D488)</f>
        <v>69.699999999999989</v>
      </c>
      <c r="F487" s="34"/>
      <c r="G487" s="34"/>
      <c r="H487" s="34"/>
    </row>
    <row r="488" spans="1:8" ht="12.75" customHeight="1" x14ac:dyDescent="0.2">
      <c r="A488" s="21" t="s">
        <v>276</v>
      </c>
      <c r="B488" s="5">
        <v>-169.4</v>
      </c>
      <c r="C488" s="5">
        <v>57.799999999999955</v>
      </c>
      <c r="D488" s="12">
        <v>69.699999999999989</v>
      </c>
      <c r="F488" s="34"/>
      <c r="G488" s="34"/>
      <c r="H488" s="34"/>
    </row>
    <row r="489" spans="1:8" ht="12.75" customHeight="1" x14ac:dyDescent="0.2">
      <c r="A489" s="21" t="s">
        <v>277</v>
      </c>
      <c r="B489" s="5">
        <f>SUM(B490:B491)</f>
        <v>-617.4</v>
      </c>
      <c r="C489" s="5">
        <f>SUM(C490:C491)</f>
        <v>-82.900000000000034</v>
      </c>
      <c r="D489" s="12">
        <f t="shared" ref="D489" si="112">SUM(D490:D491)</f>
        <v>-589.80000000000007</v>
      </c>
      <c r="F489" s="34"/>
      <c r="G489" s="34"/>
      <c r="H489" s="34"/>
    </row>
    <row r="490" spans="1:8" ht="12.75" customHeight="1" x14ac:dyDescent="0.2">
      <c r="A490" s="21" t="s">
        <v>34</v>
      </c>
      <c r="B490" s="5">
        <v>2.1999999999999997</v>
      </c>
      <c r="C490" s="5">
        <v>-20.299999999999997</v>
      </c>
      <c r="D490" s="11">
        <v>-5</v>
      </c>
      <c r="F490" s="34"/>
      <c r="G490" s="34"/>
      <c r="H490" s="34"/>
    </row>
    <row r="491" spans="1:8" ht="12.75" customHeight="1" x14ac:dyDescent="0.2">
      <c r="A491" s="21" t="s">
        <v>257</v>
      </c>
      <c r="B491" s="5">
        <v>-619.6</v>
      </c>
      <c r="C491" s="5">
        <v>-62.600000000000044</v>
      </c>
      <c r="D491" s="11">
        <v>-584.80000000000007</v>
      </c>
      <c r="F491" s="34"/>
      <c r="G491" s="34"/>
      <c r="H491" s="34"/>
    </row>
    <row r="492" spans="1:8" ht="12.75" customHeight="1" x14ac:dyDescent="0.2">
      <c r="A492" s="21" t="s">
        <v>278</v>
      </c>
      <c r="B492" s="5">
        <f>SUM(B493+B494+B495+B498)</f>
        <v>139.6</v>
      </c>
      <c r="C492" s="5">
        <f t="shared" ref="C492:D492" si="113">SUM(C493+C494+C495+C498)</f>
        <v>-235.19999999999993</v>
      </c>
      <c r="D492" s="12">
        <f t="shared" si="113"/>
        <v>-19.600000000000001</v>
      </c>
      <c r="F492" s="34"/>
      <c r="G492" s="34"/>
      <c r="H492" s="34"/>
    </row>
    <row r="493" spans="1:8" ht="12.75" customHeight="1" x14ac:dyDescent="0.2">
      <c r="A493" s="21" t="s">
        <v>274</v>
      </c>
      <c r="B493" s="5">
        <v>0</v>
      </c>
      <c r="C493" s="5">
        <v>0</v>
      </c>
      <c r="D493" s="12">
        <v>0</v>
      </c>
      <c r="F493" s="34"/>
      <c r="G493" s="34"/>
      <c r="H493" s="34"/>
    </row>
    <row r="494" spans="1:8" ht="12.75" customHeight="1" x14ac:dyDescent="0.2">
      <c r="A494" s="21" t="s">
        <v>275</v>
      </c>
      <c r="B494" s="5">
        <v>0</v>
      </c>
      <c r="C494" s="5">
        <v>0</v>
      </c>
      <c r="D494" s="12">
        <v>0</v>
      </c>
      <c r="F494" s="34"/>
      <c r="G494" s="34"/>
      <c r="H494" s="34"/>
    </row>
    <row r="495" spans="1:8" ht="12.75" customHeight="1" x14ac:dyDescent="0.2">
      <c r="A495" s="21" t="s">
        <v>36</v>
      </c>
      <c r="B495" s="5">
        <f>SUM(B496:B497)</f>
        <v>71.7</v>
      </c>
      <c r="C495" s="5">
        <f>SUM(C496:C497)</f>
        <v>61.3</v>
      </c>
      <c r="D495" s="12">
        <f t="shared" ref="D495" si="114">SUM(D496:D497)</f>
        <v>-19.600000000000001</v>
      </c>
      <c r="F495" s="34"/>
      <c r="G495" s="34"/>
      <c r="H495" s="34"/>
    </row>
    <row r="496" spans="1:8" ht="12.75" customHeight="1" x14ac:dyDescent="0.2">
      <c r="A496" s="21" t="s">
        <v>255</v>
      </c>
      <c r="B496" s="5">
        <v>-17.399999999999991</v>
      </c>
      <c r="C496" s="5">
        <v>48.9</v>
      </c>
      <c r="D496" s="12">
        <v>-5.8</v>
      </c>
      <c r="F496" s="34"/>
      <c r="G496" s="34"/>
      <c r="H496" s="34"/>
    </row>
    <row r="497" spans="1:8" ht="12.75" customHeight="1" x14ac:dyDescent="0.2">
      <c r="A497" s="21" t="s">
        <v>256</v>
      </c>
      <c r="B497" s="5">
        <v>89.1</v>
      </c>
      <c r="C497" s="5">
        <v>12.400000000000002</v>
      </c>
      <c r="D497" s="11">
        <v>-13.8</v>
      </c>
      <c r="F497" s="34"/>
      <c r="G497" s="34"/>
      <c r="H497" s="34"/>
    </row>
    <row r="498" spans="1:8" ht="12.75" customHeight="1" x14ac:dyDescent="0.2">
      <c r="A498" s="21" t="s">
        <v>277</v>
      </c>
      <c r="B498" s="5">
        <v>67.899999999999991</v>
      </c>
      <c r="C498" s="5">
        <v>-296.49999999999994</v>
      </c>
      <c r="D498" s="11">
        <v>0</v>
      </c>
      <c r="F498" s="34"/>
      <c r="G498" s="34"/>
      <c r="H498" s="34"/>
    </row>
    <row r="499" spans="1:8" ht="12.75" customHeight="1" x14ac:dyDescent="0.2">
      <c r="A499" s="21" t="s">
        <v>279</v>
      </c>
      <c r="B499" s="5">
        <f>SUM(B500+B501+B502+B505)</f>
        <v>-89.399999999999991</v>
      </c>
      <c r="C499" s="5">
        <f>SUM(C500+C501+C502+C505)</f>
        <v>90.700000000000017</v>
      </c>
      <c r="D499" s="12">
        <f>SUM(D500+D501+D502+D505)</f>
        <v>-2.4999999999999991</v>
      </c>
      <c r="F499" s="34"/>
      <c r="G499" s="34"/>
      <c r="H499" s="34"/>
    </row>
    <row r="500" spans="1:8" ht="12.75" customHeight="1" x14ac:dyDescent="0.2">
      <c r="A500" s="21" t="s">
        <v>274</v>
      </c>
      <c r="B500" s="5">
        <v>0</v>
      </c>
      <c r="C500" s="5">
        <v>0</v>
      </c>
      <c r="D500" s="12">
        <v>0</v>
      </c>
      <c r="F500" s="34"/>
      <c r="G500" s="34"/>
      <c r="H500" s="34"/>
    </row>
    <row r="501" spans="1:8" ht="12.75" customHeight="1" x14ac:dyDescent="0.2">
      <c r="A501" s="21" t="s">
        <v>275</v>
      </c>
      <c r="B501" s="5">
        <v>-6.0000000000000009</v>
      </c>
      <c r="C501" s="5">
        <v>7</v>
      </c>
      <c r="D501" s="13">
        <v>-5.5999999999999988</v>
      </c>
      <c r="F501" s="34"/>
      <c r="G501" s="34"/>
      <c r="H501" s="34"/>
    </row>
    <row r="502" spans="1:8" ht="12.75" customHeight="1" x14ac:dyDescent="0.2">
      <c r="A502" s="21" t="s">
        <v>36</v>
      </c>
      <c r="B502" s="5">
        <f>SUM(B503:B504)</f>
        <v>-83.399999999999991</v>
      </c>
      <c r="C502" s="5">
        <f>SUM(C503:C504)</f>
        <v>83.700000000000017</v>
      </c>
      <c r="D502" s="12">
        <f t="shared" ref="D502" si="115">SUM(D503:D504)</f>
        <v>3.0999999999999996</v>
      </c>
      <c r="F502" s="34"/>
      <c r="G502" s="34"/>
      <c r="H502" s="34"/>
    </row>
    <row r="503" spans="1:8" ht="12.75" customHeight="1" x14ac:dyDescent="0.2">
      <c r="A503" s="21" t="s">
        <v>280</v>
      </c>
      <c r="B503" s="5">
        <v>-7.3000000000000007</v>
      </c>
      <c r="C503" s="5">
        <v>5.1000000000000014</v>
      </c>
      <c r="D503" s="12">
        <v>1.8999999999999995</v>
      </c>
      <c r="F503" s="34"/>
      <c r="G503" s="34"/>
      <c r="H503" s="34"/>
    </row>
    <row r="504" spans="1:8" ht="12.75" customHeight="1" x14ac:dyDescent="0.2">
      <c r="A504" s="21" t="s">
        <v>281</v>
      </c>
      <c r="B504" s="5">
        <v>-76.099999999999994</v>
      </c>
      <c r="C504" s="5">
        <v>78.600000000000009</v>
      </c>
      <c r="D504" s="11">
        <v>1.2</v>
      </c>
      <c r="F504" s="34"/>
      <c r="G504" s="34"/>
      <c r="H504" s="34"/>
    </row>
    <row r="505" spans="1:8" ht="12.75" customHeight="1" x14ac:dyDescent="0.2">
      <c r="A505" s="21" t="s">
        <v>277</v>
      </c>
      <c r="B505" s="5">
        <v>0</v>
      </c>
      <c r="C505" s="5">
        <v>0</v>
      </c>
      <c r="D505" s="11">
        <v>0</v>
      </c>
      <c r="F505" s="34"/>
      <c r="G505" s="34"/>
      <c r="H505" s="34"/>
    </row>
    <row r="506" spans="1:8" ht="12.75" customHeight="1" x14ac:dyDescent="0.2">
      <c r="A506" s="21" t="s">
        <v>282</v>
      </c>
      <c r="B506" s="41">
        <f>SUM(B507)</f>
        <v>2205.6</v>
      </c>
      <c r="C506" s="41">
        <f>SUM(C507)</f>
        <v>1685.0000000000002</v>
      </c>
      <c r="D506" s="42">
        <f t="shared" ref="D506" si="116">SUM(D507)</f>
        <v>426.19999999999993</v>
      </c>
      <c r="F506" s="34"/>
      <c r="G506" s="34"/>
      <c r="H506" s="34"/>
    </row>
    <row r="507" spans="1:8" ht="12.75" customHeight="1" x14ac:dyDescent="0.2">
      <c r="A507" s="21" t="s">
        <v>283</v>
      </c>
      <c r="B507" s="5">
        <f>SUM(B508+B522+B529)</f>
        <v>2205.6</v>
      </c>
      <c r="C507" s="5">
        <f>SUM(C508+C522+C529)</f>
        <v>1685.0000000000002</v>
      </c>
      <c r="D507" s="12">
        <f t="shared" ref="D507" si="117">SUM(D508+D522+D529)</f>
        <v>426.19999999999993</v>
      </c>
      <c r="F507" s="34"/>
      <c r="G507" s="34"/>
      <c r="H507" s="34"/>
    </row>
    <row r="508" spans="1:8" ht="12.75" customHeight="1" x14ac:dyDescent="0.2">
      <c r="A508" s="21" t="s">
        <v>180</v>
      </c>
      <c r="B508" s="5">
        <f>SUM(B509+B510+B516)</f>
        <v>1852.8</v>
      </c>
      <c r="C508" s="5">
        <f>SUM(C509+C510+C516)</f>
        <v>1913.2000000000003</v>
      </c>
      <c r="D508" s="12">
        <f>SUM(D509+D510+D516)</f>
        <v>488.9</v>
      </c>
      <c r="F508" s="34"/>
      <c r="G508" s="34"/>
      <c r="H508" s="34"/>
    </row>
    <row r="509" spans="1:8" ht="12.75" customHeight="1" x14ac:dyDescent="0.2">
      <c r="A509" s="21" t="s">
        <v>274</v>
      </c>
      <c r="B509" s="5">
        <v>0</v>
      </c>
      <c r="C509" s="5">
        <v>0</v>
      </c>
      <c r="D509" s="12">
        <v>0</v>
      </c>
      <c r="F509" s="34"/>
      <c r="G509" s="34"/>
      <c r="H509" s="34"/>
    </row>
    <row r="510" spans="1:8" ht="12.75" customHeight="1" x14ac:dyDescent="0.2">
      <c r="A510" s="21" t="s">
        <v>275</v>
      </c>
      <c r="B510" s="5">
        <f>SUM(B511)</f>
        <v>1250</v>
      </c>
      <c r="C510" s="5">
        <f>SUM(C511)</f>
        <v>871.2</v>
      </c>
      <c r="D510" s="12">
        <f t="shared" ref="D510" si="118">SUM(D511)</f>
        <v>1000</v>
      </c>
      <c r="F510" s="34"/>
      <c r="G510" s="34"/>
      <c r="H510" s="34"/>
    </row>
    <row r="511" spans="1:8" ht="12.75" customHeight="1" x14ac:dyDescent="0.2">
      <c r="A511" s="21" t="s">
        <v>284</v>
      </c>
      <c r="B511" s="5">
        <f>SUM(B512:B515)</f>
        <v>1250</v>
      </c>
      <c r="C511" s="5">
        <f>SUM(C512:C515)</f>
        <v>871.2</v>
      </c>
      <c r="D511" s="12">
        <f t="shared" ref="D511" si="119">SUM(D512:D515)</f>
        <v>1000</v>
      </c>
      <c r="F511" s="34"/>
      <c r="G511" s="34"/>
      <c r="H511" s="34"/>
    </row>
    <row r="512" spans="1:8" ht="12.75" customHeight="1" x14ac:dyDescent="0.2">
      <c r="A512" s="21" t="s">
        <v>285</v>
      </c>
      <c r="B512" s="5">
        <v>1250</v>
      </c>
      <c r="C512" s="5">
        <v>1250</v>
      </c>
      <c r="D512" s="12">
        <v>1000</v>
      </c>
      <c r="F512" s="34"/>
      <c r="G512" s="34"/>
      <c r="H512" s="34"/>
    </row>
    <row r="513" spans="1:8" ht="12.75" customHeight="1" x14ac:dyDescent="0.2">
      <c r="A513" s="21" t="s">
        <v>286</v>
      </c>
      <c r="B513" s="5">
        <v>0</v>
      </c>
      <c r="C513" s="5">
        <v>-378.8</v>
      </c>
      <c r="D513" s="20">
        <v>0</v>
      </c>
      <c r="F513" s="34"/>
      <c r="G513" s="34"/>
      <c r="H513" s="34"/>
    </row>
    <row r="514" spans="1:8" ht="12.75" customHeight="1" x14ac:dyDescent="0.2">
      <c r="A514" s="21" t="s">
        <v>287</v>
      </c>
      <c r="B514" s="5">
        <v>0</v>
      </c>
      <c r="C514" s="5">
        <v>0</v>
      </c>
      <c r="D514" s="12">
        <v>0</v>
      </c>
      <c r="F514" s="34"/>
      <c r="G514" s="34"/>
      <c r="H514" s="34"/>
    </row>
    <row r="515" spans="1:8" ht="12.75" customHeight="1" x14ac:dyDescent="0.2">
      <c r="A515" s="21" t="s">
        <v>288</v>
      </c>
      <c r="B515" s="5">
        <v>0</v>
      </c>
      <c r="C515" s="5">
        <v>0</v>
      </c>
      <c r="D515" s="13">
        <v>0</v>
      </c>
      <c r="F515" s="34"/>
      <c r="G515" s="34"/>
      <c r="H515" s="34"/>
    </row>
    <row r="516" spans="1:8" ht="12.75" customHeight="1" x14ac:dyDescent="0.2">
      <c r="A516" s="21" t="s">
        <v>36</v>
      </c>
      <c r="B516" s="5">
        <f>SUM(B517)</f>
        <v>602.79999999999995</v>
      </c>
      <c r="C516" s="5">
        <f>SUM(C517)</f>
        <v>1042.0000000000002</v>
      </c>
      <c r="D516" s="12">
        <f t="shared" ref="D516" si="120">SUM(D517)</f>
        <v>-511.1</v>
      </c>
      <c r="F516" s="34"/>
      <c r="G516" s="34"/>
      <c r="H516" s="34"/>
    </row>
    <row r="517" spans="1:8" ht="12.75" customHeight="1" x14ac:dyDescent="0.2">
      <c r="A517" s="21" t="s">
        <v>37</v>
      </c>
      <c r="B517" s="5">
        <f>SUM(B518+B520)</f>
        <v>602.79999999999995</v>
      </c>
      <c r="C517" s="5">
        <f>SUM(C518+C520)</f>
        <v>1042.0000000000002</v>
      </c>
      <c r="D517" s="12">
        <f t="shared" ref="D517" si="121">SUM(D518+D520)</f>
        <v>-511.1</v>
      </c>
      <c r="F517" s="34"/>
      <c r="G517" s="34"/>
      <c r="H517" s="34"/>
    </row>
    <row r="518" spans="1:8" ht="12.75" customHeight="1" x14ac:dyDescent="0.2">
      <c r="A518" s="21" t="s">
        <v>289</v>
      </c>
      <c r="B518" s="5">
        <f>SUM(B519)</f>
        <v>462.9</v>
      </c>
      <c r="C518" s="5">
        <f>SUM(C519)</f>
        <v>969.60000000000014</v>
      </c>
      <c r="D518" s="12">
        <f t="shared" ref="D518" si="122">SUM(D519)</f>
        <v>-237.9</v>
      </c>
      <c r="F518" s="34"/>
      <c r="G518" s="34"/>
      <c r="H518" s="34"/>
    </row>
    <row r="519" spans="1:8" ht="12.75" customHeight="1" x14ac:dyDescent="0.2">
      <c r="A519" s="21" t="s">
        <v>290</v>
      </c>
      <c r="B519" s="5">
        <v>462.9</v>
      </c>
      <c r="C519" s="5">
        <v>969.60000000000014</v>
      </c>
      <c r="D519" s="11">
        <v>-237.9</v>
      </c>
      <c r="F519" s="34"/>
      <c r="G519" s="34"/>
      <c r="H519" s="34"/>
    </row>
    <row r="520" spans="1:8" ht="12.75" customHeight="1" x14ac:dyDescent="0.2">
      <c r="A520" s="21" t="s">
        <v>291</v>
      </c>
      <c r="B520" s="5">
        <f>SUM(B521)</f>
        <v>139.9</v>
      </c>
      <c r="C520" s="5">
        <f>SUM(C521)</f>
        <v>72.399999999999991</v>
      </c>
      <c r="D520" s="12">
        <f t="shared" ref="D520" si="123">SUM(D521)</f>
        <v>-273.2</v>
      </c>
      <c r="F520" s="34"/>
      <c r="G520" s="34"/>
      <c r="H520" s="34"/>
    </row>
    <row r="521" spans="1:8" ht="12.75" customHeight="1" x14ac:dyDescent="0.2">
      <c r="A521" s="21" t="s">
        <v>290</v>
      </c>
      <c r="B521" s="5">
        <v>139.9</v>
      </c>
      <c r="C521" s="5">
        <v>72.399999999999991</v>
      </c>
      <c r="D521" s="11">
        <v>-273.2</v>
      </c>
      <c r="F521" s="34"/>
      <c r="G521" s="34"/>
      <c r="H521" s="34"/>
    </row>
    <row r="522" spans="1:8" ht="12.75" customHeight="1" x14ac:dyDescent="0.2">
      <c r="A522" s="21" t="s">
        <v>292</v>
      </c>
      <c r="B522" s="5">
        <f>SUM(B523+B524+B525)</f>
        <v>221.90000000000003</v>
      </c>
      <c r="C522" s="5">
        <f>SUM(C523+C524+C525)</f>
        <v>-135.20000000000005</v>
      </c>
      <c r="D522" s="12">
        <f t="shared" ref="D522" si="124">SUM(D523+D524+D525)</f>
        <v>-207.20000000000002</v>
      </c>
      <c r="F522" s="34"/>
      <c r="G522" s="34"/>
      <c r="H522" s="34"/>
    </row>
    <row r="523" spans="1:8" ht="12.75" customHeight="1" x14ac:dyDescent="0.2">
      <c r="A523" s="21" t="s">
        <v>274</v>
      </c>
      <c r="B523" s="5">
        <v>0</v>
      </c>
      <c r="C523" s="5">
        <v>0</v>
      </c>
      <c r="D523" s="11">
        <v>0</v>
      </c>
      <c r="F523" s="34"/>
      <c r="G523" s="34"/>
      <c r="H523" s="34"/>
    </row>
    <row r="524" spans="1:8" ht="12.75" customHeight="1" x14ac:dyDescent="0.2">
      <c r="A524" s="21" t="s">
        <v>275</v>
      </c>
      <c r="B524" s="5">
        <v>0</v>
      </c>
      <c r="C524" s="5">
        <v>0</v>
      </c>
      <c r="D524" s="11">
        <v>0</v>
      </c>
      <c r="F524" s="34"/>
      <c r="G524" s="34"/>
      <c r="H524" s="34"/>
    </row>
    <row r="525" spans="1:8" ht="12.75" customHeight="1" x14ac:dyDescent="0.2">
      <c r="A525" s="21" t="s">
        <v>36</v>
      </c>
      <c r="B525" s="5">
        <f>SUM(B526)</f>
        <v>221.90000000000003</v>
      </c>
      <c r="C525" s="5">
        <f>SUM(C526)</f>
        <v>-135.20000000000005</v>
      </c>
      <c r="D525" s="12">
        <f t="shared" ref="D525" si="125">SUM(D526)</f>
        <v>-207.20000000000002</v>
      </c>
      <c r="F525" s="34"/>
      <c r="G525" s="34"/>
      <c r="H525" s="34"/>
    </row>
    <row r="526" spans="1:8" ht="12.75" customHeight="1" x14ac:dyDescent="0.2">
      <c r="A526" s="21" t="s">
        <v>37</v>
      </c>
      <c r="B526" s="5">
        <f>SUM(B527:B528)</f>
        <v>221.90000000000003</v>
      </c>
      <c r="C526" s="5">
        <f>SUM(C527:C528)</f>
        <v>-135.20000000000005</v>
      </c>
      <c r="D526" s="12">
        <f t="shared" ref="D526" si="126">SUM(D527:D528)</f>
        <v>-207.20000000000002</v>
      </c>
      <c r="F526" s="34"/>
      <c r="G526" s="34"/>
      <c r="H526" s="34"/>
    </row>
    <row r="527" spans="1:8" ht="12.75" customHeight="1" x14ac:dyDescent="0.2">
      <c r="A527" s="21" t="s">
        <v>289</v>
      </c>
      <c r="B527" s="5">
        <v>174.10000000000002</v>
      </c>
      <c r="C527" s="5">
        <v>-112.30000000000004</v>
      </c>
      <c r="D527" s="12">
        <v>-194.60000000000002</v>
      </c>
      <c r="F527" s="34"/>
      <c r="G527" s="34"/>
      <c r="H527" s="34"/>
    </row>
    <row r="528" spans="1:8" ht="12.75" customHeight="1" x14ac:dyDescent="0.2">
      <c r="A528" s="21" t="s">
        <v>291</v>
      </c>
      <c r="B528" s="5">
        <v>47.8</v>
      </c>
      <c r="C528" s="5">
        <v>-22.9</v>
      </c>
      <c r="D528" s="20">
        <v>-12.599999999999994</v>
      </c>
      <c r="F528" s="34"/>
      <c r="G528" s="34"/>
      <c r="H528" s="34"/>
    </row>
    <row r="529" spans="1:8" ht="12.75" customHeight="1" x14ac:dyDescent="0.2">
      <c r="A529" s="21" t="s">
        <v>293</v>
      </c>
      <c r="B529" s="5">
        <f>SUM(B530+B531+B532+B535)</f>
        <v>130.9</v>
      </c>
      <c r="C529" s="5">
        <f>SUM(C530+C531+C532+C535)</f>
        <v>-93</v>
      </c>
      <c r="D529" s="12">
        <f t="shared" ref="D529" si="127">SUM(D530+D531+D532+D535)</f>
        <v>144.5</v>
      </c>
      <c r="F529" s="34"/>
      <c r="G529" s="34"/>
      <c r="H529" s="34"/>
    </row>
    <row r="530" spans="1:8" ht="12.75" customHeight="1" x14ac:dyDescent="0.2">
      <c r="A530" s="21" t="s">
        <v>274</v>
      </c>
      <c r="B530" s="5">
        <v>0</v>
      </c>
      <c r="C530" s="5">
        <v>0</v>
      </c>
      <c r="D530" s="12">
        <v>0</v>
      </c>
      <c r="F530" s="34"/>
      <c r="G530" s="34"/>
      <c r="H530" s="34"/>
    </row>
    <row r="531" spans="1:8" ht="12.75" customHeight="1" x14ac:dyDescent="0.2">
      <c r="A531" s="21" t="s">
        <v>275</v>
      </c>
      <c r="B531" s="5">
        <v>-1.7999999999999998</v>
      </c>
      <c r="C531" s="5">
        <v>-1.3</v>
      </c>
      <c r="D531" s="13">
        <v>0</v>
      </c>
      <c r="F531" s="34"/>
      <c r="G531" s="34"/>
      <c r="H531" s="34"/>
    </row>
    <row r="532" spans="1:8" ht="12.75" customHeight="1" x14ac:dyDescent="0.2">
      <c r="A532" s="21" t="s">
        <v>36</v>
      </c>
      <c r="B532" s="5">
        <f>SUM(B533:B534)</f>
        <v>132.9</v>
      </c>
      <c r="C532" s="5">
        <f t="shared" ref="C532:D532" si="128">SUM(C533:C534)</f>
        <v>-91.5</v>
      </c>
      <c r="D532" s="12">
        <f t="shared" si="128"/>
        <v>145.5</v>
      </c>
      <c r="F532" s="34"/>
      <c r="G532" s="34"/>
      <c r="H532" s="34"/>
    </row>
    <row r="533" spans="1:8" ht="12.75" customHeight="1" x14ac:dyDescent="0.2">
      <c r="A533" s="21" t="s">
        <v>280</v>
      </c>
      <c r="B533" s="5">
        <v>61.099999999999994</v>
      </c>
      <c r="C533" s="5">
        <v>-11.900000000000002</v>
      </c>
      <c r="D533" s="12">
        <v>60.6</v>
      </c>
      <c r="F533" s="34"/>
      <c r="G533" s="34"/>
      <c r="H533" s="34"/>
    </row>
    <row r="534" spans="1:8" ht="12.75" customHeight="1" x14ac:dyDescent="0.2">
      <c r="A534" s="21" t="s">
        <v>281</v>
      </c>
      <c r="B534" s="5">
        <v>71.800000000000011</v>
      </c>
      <c r="C534" s="5">
        <v>-79.599999999999994</v>
      </c>
      <c r="D534" s="11">
        <v>84.9</v>
      </c>
      <c r="F534" s="34"/>
      <c r="G534" s="34"/>
      <c r="H534" s="34"/>
    </row>
    <row r="535" spans="1:8" ht="12.75" customHeight="1" x14ac:dyDescent="0.2">
      <c r="A535" s="21" t="s">
        <v>277</v>
      </c>
      <c r="B535" s="5">
        <v>-0.2</v>
      </c>
      <c r="C535" s="5">
        <v>-0.2</v>
      </c>
      <c r="D535" s="11">
        <v>-1.0000000000000009</v>
      </c>
      <c r="F535" s="34"/>
      <c r="G535" s="34"/>
      <c r="H535" s="34"/>
    </row>
    <row r="536" spans="1:8" ht="12.75" customHeight="1" x14ac:dyDescent="0.2">
      <c r="A536" s="21" t="s">
        <v>294</v>
      </c>
      <c r="B536" s="41">
        <f>SUM(B537+B590)</f>
        <v>1079.5999999999995</v>
      </c>
      <c r="C536" s="41">
        <f>SUM(C537+C590)</f>
        <v>-381.20000000000073</v>
      </c>
      <c r="D536" s="42">
        <f t="shared" ref="D536" si="129">SUM(D537+D590)</f>
        <v>693.39999999999941</v>
      </c>
      <c r="F536" s="34"/>
      <c r="G536" s="34"/>
      <c r="H536" s="34"/>
    </row>
    <row r="537" spans="1:8" ht="12.75" customHeight="1" x14ac:dyDescent="0.2">
      <c r="A537" s="21" t="s">
        <v>295</v>
      </c>
      <c r="B537" s="41">
        <f>SUM(B538+B550+B559+B570)</f>
        <v>-5128.3999999999996</v>
      </c>
      <c r="C537" s="41">
        <f>SUM(C538+C550+C559+C570)</f>
        <v>-5678.8</v>
      </c>
      <c r="D537" s="42">
        <f t="shared" ref="D537" si="130">SUM(D538+D550+D559+D570)</f>
        <v>257.59999999999968</v>
      </c>
      <c r="F537" s="34"/>
      <c r="G537" s="34"/>
      <c r="H537" s="34"/>
    </row>
    <row r="538" spans="1:8" ht="12.75" customHeight="1" x14ac:dyDescent="0.2">
      <c r="A538" s="21" t="s">
        <v>296</v>
      </c>
      <c r="B538" s="5">
        <f>SUM(B539)</f>
        <v>-320.60000000000002</v>
      </c>
      <c r="C538" s="5">
        <f>SUM(C539)</f>
        <v>-1606.4</v>
      </c>
      <c r="D538" s="12">
        <f t="shared" ref="D538" si="131">SUM(D539)</f>
        <v>-1600.8000000000002</v>
      </c>
      <c r="F538" s="34"/>
      <c r="G538" s="34"/>
      <c r="H538" s="34"/>
    </row>
    <row r="539" spans="1:8" ht="12.75" customHeight="1" x14ac:dyDescent="0.2">
      <c r="A539" s="21" t="s">
        <v>38</v>
      </c>
      <c r="B539" s="5">
        <f>SUM(B540+B545)</f>
        <v>-320.60000000000002</v>
      </c>
      <c r="C539" s="5">
        <f>SUM(C540+C545)</f>
        <v>-1606.4</v>
      </c>
      <c r="D539" s="12">
        <f t="shared" ref="D539" si="132">SUM(D540+D545)</f>
        <v>-1600.8000000000002</v>
      </c>
      <c r="F539" s="34"/>
      <c r="G539" s="34"/>
      <c r="H539" s="34"/>
    </row>
    <row r="540" spans="1:8" ht="12.75" customHeight="1" x14ac:dyDescent="0.2">
      <c r="A540" s="21" t="s">
        <v>297</v>
      </c>
      <c r="B540" s="5">
        <f>SUM(B541:B544)</f>
        <v>-12.700000000000001</v>
      </c>
      <c r="C540" s="5">
        <f>SUM(C541:C544)</f>
        <v>-14.8</v>
      </c>
      <c r="D540" s="12">
        <f>SUM(D541:D544)</f>
        <v>-35.700000000000003</v>
      </c>
      <c r="F540" s="34"/>
      <c r="G540" s="34"/>
      <c r="H540" s="34"/>
    </row>
    <row r="541" spans="1:8" ht="12.75" customHeight="1" x14ac:dyDescent="0.2">
      <c r="A541" s="21" t="s">
        <v>298</v>
      </c>
      <c r="B541" s="5">
        <v>-2</v>
      </c>
      <c r="C541" s="5">
        <v>-2</v>
      </c>
      <c r="D541" s="12">
        <v>-2</v>
      </c>
      <c r="F541" s="34"/>
      <c r="G541" s="34"/>
      <c r="H541" s="34"/>
    </row>
    <row r="542" spans="1:8" ht="12.75" customHeight="1" x14ac:dyDescent="0.2">
      <c r="A542" s="21" t="s">
        <v>299</v>
      </c>
      <c r="B542" s="5">
        <v>0</v>
      </c>
      <c r="C542" s="5">
        <v>0</v>
      </c>
      <c r="D542" s="12">
        <v>0</v>
      </c>
      <c r="F542" s="34"/>
      <c r="G542" s="34"/>
      <c r="H542" s="34"/>
    </row>
    <row r="543" spans="1:8" ht="12.75" customHeight="1" x14ac:dyDescent="0.2">
      <c r="A543" s="21" t="s">
        <v>34</v>
      </c>
      <c r="B543" s="5">
        <v>-10.3</v>
      </c>
      <c r="C543" s="5">
        <v>-12.3</v>
      </c>
      <c r="D543" s="12">
        <v>-32.900000000000006</v>
      </c>
      <c r="F543" s="34"/>
      <c r="G543" s="34"/>
      <c r="H543" s="34"/>
    </row>
    <row r="544" spans="1:8" ht="12.75" customHeight="1" x14ac:dyDescent="0.2">
      <c r="A544" s="21" t="s">
        <v>300</v>
      </c>
      <c r="B544" s="5">
        <v>-0.4</v>
      </c>
      <c r="C544" s="5">
        <v>-0.5</v>
      </c>
      <c r="D544" s="13">
        <v>-0.8</v>
      </c>
      <c r="F544" s="34"/>
      <c r="G544" s="34"/>
      <c r="H544" s="34"/>
    </row>
    <row r="545" spans="1:8" ht="12.75" customHeight="1" x14ac:dyDescent="0.2">
      <c r="A545" s="21" t="s">
        <v>301</v>
      </c>
      <c r="B545" s="5">
        <f>SUM(B546:B549)</f>
        <v>-307.90000000000003</v>
      </c>
      <c r="C545" s="5">
        <f>SUM(C546:C549)</f>
        <v>-1591.6000000000001</v>
      </c>
      <c r="D545" s="12">
        <f>SUM(D546:D549)</f>
        <v>-1565.1000000000001</v>
      </c>
      <c r="F545" s="34"/>
      <c r="G545" s="34"/>
      <c r="H545" s="34"/>
    </row>
    <row r="546" spans="1:8" ht="12.75" customHeight="1" x14ac:dyDescent="0.2">
      <c r="A546" s="21" t="s">
        <v>298</v>
      </c>
      <c r="B546" s="5">
        <v>-190</v>
      </c>
      <c r="C546" s="5">
        <v>-1299.9000000000001</v>
      </c>
      <c r="D546" s="13">
        <v>-1355.5</v>
      </c>
      <c r="F546" s="34"/>
      <c r="G546" s="34"/>
      <c r="H546" s="34"/>
    </row>
    <row r="547" spans="1:8" ht="12.75" customHeight="1" x14ac:dyDescent="0.2">
      <c r="A547" s="21" t="s">
        <v>299</v>
      </c>
      <c r="B547" s="5">
        <v>0</v>
      </c>
      <c r="C547" s="5">
        <v>0</v>
      </c>
      <c r="D547" s="12">
        <v>0</v>
      </c>
      <c r="F547" s="34"/>
      <c r="G547" s="34"/>
      <c r="H547" s="34"/>
    </row>
    <row r="548" spans="1:8" ht="12.75" customHeight="1" x14ac:dyDescent="0.2">
      <c r="A548" s="21" t="s">
        <v>34</v>
      </c>
      <c r="B548" s="5">
        <v>-73.099999999999994</v>
      </c>
      <c r="C548" s="5">
        <v>-230.00000000000003</v>
      </c>
      <c r="D548" s="14">
        <v>-152.4</v>
      </c>
      <c r="F548" s="34"/>
      <c r="G548" s="34"/>
      <c r="H548" s="34"/>
    </row>
    <row r="549" spans="1:8" ht="12.75" customHeight="1" x14ac:dyDescent="0.2">
      <c r="A549" s="21" t="s">
        <v>300</v>
      </c>
      <c r="B549" s="5">
        <v>-44.8</v>
      </c>
      <c r="C549" s="5">
        <v>-61.7</v>
      </c>
      <c r="D549" s="12">
        <v>-57.2</v>
      </c>
      <c r="F549" s="34"/>
      <c r="G549" s="34"/>
      <c r="H549" s="34"/>
    </row>
    <row r="550" spans="1:8" ht="12.75" customHeight="1" x14ac:dyDescent="0.2">
      <c r="A550" s="21" t="s">
        <v>302</v>
      </c>
      <c r="B550" s="5">
        <f>SUM(B551+B552+B553+B558)</f>
        <v>-1952.9</v>
      </c>
      <c r="C550" s="5">
        <f>SUM(C551+C552+C553+C558)</f>
        <v>-1798</v>
      </c>
      <c r="D550" s="12">
        <f t="shared" ref="D550" si="133">SUM(D551+D552+D553+D558)</f>
        <v>994</v>
      </c>
      <c r="F550" s="34"/>
      <c r="G550" s="34"/>
      <c r="H550" s="34"/>
    </row>
    <row r="551" spans="1:8" ht="12.75" customHeight="1" x14ac:dyDescent="0.2">
      <c r="A551" s="21" t="s">
        <v>303</v>
      </c>
      <c r="B551" s="5">
        <v>0</v>
      </c>
      <c r="C551" s="5">
        <v>0</v>
      </c>
      <c r="D551" s="12">
        <v>0</v>
      </c>
      <c r="F551" s="34"/>
      <c r="G551" s="34"/>
      <c r="H551" s="34"/>
    </row>
    <row r="552" spans="1:8" ht="12.75" customHeight="1" x14ac:dyDescent="0.2">
      <c r="A552" s="21" t="s">
        <v>304</v>
      </c>
      <c r="B552" s="5">
        <v>0</v>
      </c>
      <c r="C552" s="5">
        <v>0</v>
      </c>
      <c r="D552" s="13">
        <v>0</v>
      </c>
      <c r="F552" s="34"/>
      <c r="G552" s="34"/>
      <c r="H552" s="34"/>
    </row>
    <row r="553" spans="1:8" ht="12.75" customHeight="1" x14ac:dyDescent="0.2">
      <c r="A553" s="21" t="s">
        <v>305</v>
      </c>
      <c r="B553" s="5">
        <f>SUM(B554:B555)</f>
        <v>-1952.9</v>
      </c>
      <c r="C553" s="5">
        <f>SUM(C554:C555)</f>
        <v>-1798</v>
      </c>
      <c r="D553" s="12">
        <f t="shared" ref="D553" si="134">SUM(D554:D555)</f>
        <v>994</v>
      </c>
      <c r="F553" s="34"/>
      <c r="G553" s="34"/>
      <c r="H553" s="34"/>
    </row>
    <row r="554" spans="1:8" ht="12.75" customHeight="1" x14ac:dyDescent="0.2">
      <c r="A554" s="21" t="s">
        <v>297</v>
      </c>
      <c r="B554" s="5">
        <v>0</v>
      </c>
      <c r="C554" s="5">
        <v>0</v>
      </c>
      <c r="D554" s="12">
        <v>0</v>
      </c>
      <c r="F554" s="34"/>
      <c r="G554" s="34"/>
      <c r="H554" s="34"/>
    </row>
    <row r="555" spans="1:8" ht="12.75" customHeight="1" x14ac:dyDescent="0.2">
      <c r="A555" s="21" t="s">
        <v>301</v>
      </c>
      <c r="B555" s="5">
        <f>SUM(B556:B557)</f>
        <v>-1952.9</v>
      </c>
      <c r="C555" s="5">
        <f>SUM(C556:C557)</f>
        <v>-1798</v>
      </c>
      <c r="D555" s="12">
        <f t="shared" ref="D555" si="135">SUM(D556:D557)</f>
        <v>994</v>
      </c>
      <c r="F555" s="34"/>
      <c r="G555" s="34"/>
      <c r="H555" s="34"/>
    </row>
    <row r="556" spans="1:8" ht="12.75" customHeight="1" x14ac:dyDescent="0.2">
      <c r="A556" s="21" t="s">
        <v>255</v>
      </c>
      <c r="B556" s="5">
        <v>-2210.8000000000002</v>
      </c>
      <c r="C556" s="5">
        <v>-1388.8999999999999</v>
      </c>
      <c r="D556" s="12">
        <v>416.00000000000006</v>
      </c>
      <c r="F556" s="34"/>
      <c r="G556" s="34"/>
      <c r="H556" s="34"/>
    </row>
    <row r="557" spans="1:8" ht="12.75" customHeight="1" x14ac:dyDescent="0.2">
      <c r="A557" s="21" t="s">
        <v>256</v>
      </c>
      <c r="B557" s="5">
        <v>257.89999999999998</v>
      </c>
      <c r="C557" s="5">
        <v>-409.1</v>
      </c>
      <c r="D557" s="13">
        <v>578</v>
      </c>
      <c r="F557" s="34"/>
      <c r="G557" s="34"/>
      <c r="H557" s="34"/>
    </row>
    <row r="558" spans="1:8" ht="12.75" customHeight="1" x14ac:dyDescent="0.2">
      <c r="A558" s="21" t="s">
        <v>306</v>
      </c>
      <c r="B558" s="5">
        <v>0</v>
      </c>
      <c r="C558" s="5">
        <v>0</v>
      </c>
      <c r="D558" s="20">
        <v>0</v>
      </c>
      <c r="F558" s="34"/>
      <c r="G558" s="34"/>
      <c r="H558" s="34"/>
    </row>
    <row r="559" spans="1:8" ht="12.75" customHeight="1" x14ac:dyDescent="0.2">
      <c r="A559" s="21" t="s">
        <v>307</v>
      </c>
      <c r="B559" s="5">
        <f>SUM(B560+B561+B562+B569)</f>
        <v>-2840.4999999999995</v>
      </c>
      <c r="C559" s="5">
        <f>SUM(C560+C561+C562+C569)</f>
        <v>-1259.6000000000001</v>
      </c>
      <c r="D559" s="12">
        <f>SUM(D560+D561+D562+D569)</f>
        <v>-350.20000000000005</v>
      </c>
      <c r="F559" s="34"/>
      <c r="G559" s="34"/>
      <c r="H559" s="34"/>
    </row>
    <row r="560" spans="1:8" ht="12.75" customHeight="1" x14ac:dyDescent="0.2">
      <c r="A560" s="21" t="s">
        <v>308</v>
      </c>
      <c r="B560" s="5">
        <v>0</v>
      </c>
      <c r="C560" s="5">
        <v>0</v>
      </c>
      <c r="D560" s="12">
        <v>0</v>
      </c>
      <c r="F560" s="34"/>
      <c r="G560" s="34"/>
      <c r="H560" s="34"/>
    </row>
    <row r="561" spans="1:8" ht="12.75" customHeight="1" x14ac:dyDescent="0.2">
      <c r="A561" s="21" t="s">
        <v>309</v>
      </c>
      <c r="B561" s="5">
        <v>-40.199999999999996</v>
      </c>
      <c r="C561" s="5">
        <v>128.39999999999998</v>
      </c>
      <c r="D561" s="12">
        <v>-9</v>
      </c>
      <c r="F561" s="34"/>
      <c r="G561" s="34"/>
      <c r="H561" s="34"/>
    </row>
    <row r="562" spans="1:8" ht="12.75" customHeight="1" x14ac:dyDescent="0.2">
      <c r="A562" s="21" t="s">
        <v>310</v>
      </c>
      <c r="B562" s="5">
        <f>SUM(B563+B566)</f>
        <v>-2444.1999999999998</v>
      </c>
      <c r="C562" s="5">
        <f>SUM(C563+C566)</f>
        <v>-717.60000000000014</v>
      </c>
      <c r="D562" s="12">
        <f t="shared" ref="D562" si="136">SUM(D563+D566)</f>
        <v>-651.4</v>
      </c>
      <c r="F562" s="34"/>
      <c r="G562" s="34"/>
      <c r="H562" s="34"/>
    </row>
    <row r="563" spans="1:8" ht="12.75" customHeight="1" x14ac:dyDescent="0.2">
      <c r="A563" s="21" t="s">
        <v>30</v>
      </c>
      <c r="B563" s="5">
        <f>SUM(B564:B565)</f>
        <v>-1839.3999999999999</v>
      </c>
      <c r="C563" s="5">
        <f>SUM(C564:C565)</f>
        <v>450.09999999999991</v>
      </c>
      <c r="D563" s="12">
        <f t="shared" ref="D563" si="137">SUM(D564:D565)</f>
        <v>17.100000000000023</v>
      </c>
      <c r="F563" s="34"/>
      <c r="G563" s="34"/>
      <c r="H563" s="34"/>
    </row>
    <row r="564" spans="1:8" ht="12.75" customHeight="1" x14ac:dyDescent="0.2">
      <c r="A564" s="21" t="s">
        <v>311</v>
      </c>
      <c r="B564" s="5">
        <v>65.8</v>
      </c>
      <c r="C564" s="5">
        <v>61.400000000000006</v>
      </c>
      <c r="D564" s="13">
        <v>-44.5</v>
      </c>
      <c r="F564" s="34"/>
      <c r="G564" s="34"/>
      <c r="H564" s="34"/>
    </row>
    <row r="565" spans="1:8" ht="12.75" customHeight="1" x14ac:dyDescent="0.2">
      <c r="A565" s="21" t="s">
        <v>312</v>
      </c>
      <c r="B565" s="5">
        <v>-1905.1999999999998</v>
      </c>
      <c r="C565" s="5">
        <v>388.69999999999993</v>
      </c>
      <c r="D565" s="13">
        <v>61.600000000000023</v>
      </c>
      <c r="F565" s="34"/>
      <c r="G565" s="34"/>
      <c r="H565" s="34"/>
    </row>
    <row r="566" spans="1:8" ht="12.75" customHeight="1" x14ac:dyDescent="0.2">
      <c r="A566" s="21" t="s">
        <v>169</v>
      </c>
      <c r="B566" s="5">
        <f>SUM(B567:B568)</f>
        <v>-604.80000000000007</v>
      </c>
      <c r="C566" s="5">
        <f>SUM(C567:C568)</f>
        <v>-1167.7</v>
      </c>
      <c r="D566" s="12">
        <f t="shared" ref="D566" si="138">SUM(D567:D568)</f>
        <v>-668.5</v>
      </c>
      <c r="F566" s="34"/>
      <c r="G566" s="34"/>
      <c r="H566" s="34"/>
    </row>
    <row r="567" spans="1:8" ht="12.75" customHeight="1" x14ac:dyDescent="0.2">
      <c r="A567" s="21" t="s">
        <v>311</v>
      </c>
      <c r="B567" s="5">
        <v>-28.5</v>
      </c>
      <c r="C567" s="5">
        <v>-21.299999999999997</v>
      </c>
      <c r="D567" s="11">
        <v>-48.199999999999996</v>
      </c>
      <c r="F567" s="34"/>
      <c r="G567" s="34"/>
      <c r="H567" s="34"/>
    </row>
    <row r="568" spans="1:8" ht="12.75" customHeight="1" x14ac:dyDescent="0.2">
      <c r="A568" s="21" t="s">
        <v>312</v>
      </c>
      <c r="B568" s="5">
        <v>-576.30000000000007</v>
      </c>
      <c r="C568" s="5">
        <v>-1146.4000000000001</v>
      </c>
      <c r="D568" s="12">
        <v>-620.29999999999995</v>
      </c>
      <c r="F568" s="34"/>
      <c r="G568" s="34"/>
      <c r="H568" s="34"/>
    </row>
    <row r="569" spans="1:8" ht="12.75" customHeight="1" x14ac:dyDescent="0.2">
      <c r="A569" s="21" t="s">
        <v>313</v>
      </c>
      <c r="B569" s="5">
        <v>-356.09999999999997</v>
      </c>
      <c r="C569" s="5">
        <v>-670.4</v>
      </c>
      <c r="D569" s="11">
        <v>310.19999999999993</v>
      </c>
      <c r="F569" s="34"/>
      <c r="G569" s="34"/>
      <c r="H569" s="34"/>
    </row>
    <row r="570" spans="1:8" ht="12.75" customHeight="1" x14ac:dyDescent="0.2">
      <c r="A570" s="21" t="s">
        <v>314</v>
      </c>
      <c r="B570" s="5">
        <f>SUM(B571+B574+B577+B582)</f>
        <v>-14.399999999999999</v>
      </c>
      <c r="C570" s="5">
        <f>SUM(C571+C574+C577+C582)</f>
        <v>-1014.8</v>
      </c>
      <c r="D570" s="12">
        <f t="shared" ref="D570" si="139">SUM(D571+D574+D577+D582)</f>
        <v>1214.5999999999999</v>
      </c>
      <c r="F570" s="34"/>
      <c r="G570" s="34"/>
      <c r="H570" s="34"/>
    </row>
    <row r="571" spans="1:8" ht="12.75" customHeight="1" x14ac:dyDescent="0.2">
      <c r="A571" s="21" t="s">
        <v>315</v>
      </c>
      <c r="B571" s="5">
        <f>SUM(B572:B573)</f>
        <v>0</v>
      </c>
      <c r="C571" s="5">
        <f>SUM(C572:C573)</f>
        <v>0</v>
      </c>
      <c r="D571" s="12">
        <f>SUM(D572:D573)</f>
        <v>0</v>
      </c>
      <c r="F571" s="34"/>
      <c r="G571" s="34"/>
      <c r="H571" s="34"/>
    </row>
    <row r="572" spans="1:8" ht="12.75" customHeight="1" x14ac:dyDescent="0.2">
      <c r="A572" s="21" t="s">
        <v>297</v>
      </c>
      <c r="B572" s="5">
        <v>0</v>
      </c>
      <c r="C572" s="5">
        <v>0</v>
      </c>
      <c r="D572" s="11">
        <v>0</v>
      </c>
      <c r="F572" s="34"/>
      <c r="G572" s="34"/>
      <c r="H572" s="34"/>
    </row>
    <row r="573" spans="1:8" ht="12.75" customHeight="1" x14ac:dyDescent="0.2">
      <c r="A573" s="21" t="s">
        <v>301</v>
      </c>
      <c r="B573" s="5">
        <v>0</v>
      </c>
      <c r="C573" s="5">
        <v>0</v>
      </c>
      <c r="D573" s="12">
        <v>0</v>
      </c>
      <c r="F573" s="34"/>
      <c r="G573" s="34"/>
      <c r="H573" s="34"/>
    </row>
    <row r="574" spans="1:8" ht="12.75" customHeight="1" x14ac:dyDescent="0.2">
      <c r="A574" s="21" t="s">
        <v>316</v>
      </c>
      <c r="B574" s="5">
        <f>SUM(B575:B576)</f>
        <v>96.499999999999986</v>
      </c>
      <c r="C574" s="5">
        <f>SUM(C575:C576)</f>
        <v>16.999999999999986</v>
      </c>
      <c r="D574" s="12">
        <f>SUM(D575:D576)</f>
        <v>-5.8999999999999986</v>
      </c>
      <c r="F574" s="34"/>
      <c r="G574" s="34"/>
      <c r="H574" s="34"/>
    </row>
    <row r="575" spans="1:8" ht="12.75" customHeight="1" x14ac:dyDescent="0.2">
      <c r="A575" s="21" t="s">
        <v>297</v>
      </c>
      <c r="B575" s="5">
        <v>0</v>
      </c>
      <c r="C575" s="5">
        <v>0</v>
      </c>
      <c r="D575" s="13">
        <v>0</v>
      </c>
      <c r="F575" s="34"/>
      <c r="G575" s="34"/>
      <c r="H575" s="34"/>
    </row>
    <row r="576" spans="1:8" ht="12.75" customHeight="1" x14ac:dyDescent="0.2">
      <c r="A576" s="21" t="s">
        <v>301</v>
      </c>
      <c r="B576" s="5">
        <v>96.499999999999986</v>
      </c>
      <c r="C576" s="5">
        <v>16.999999999999986</v>
      </c>
      <c r="D576" s="13">
        <v>-5.8999999999999986</v>
      </c>
      <c r="F576" s="34"/>
      <c r="G576" s="34"/>
      <c r="H576" s="34"/>
    </row>
    <row r="577" spans="1:8" ht="12.75" customHeight="1" x14ac:dyDescent="0.2">
      <c r="A577" s="21" t="s">
        <v>317</v>
      </c>
      <c r="B577" s="5">
        <f>SUM(B578:B579)</f>
        <v>-115.6</v>
      </c>
      <c r="C577" s="5">
        <f>SUM(C578:C579)</f>
        <v>-1098</v>
      </c>
      <c r="D577" s="12">
        <f t="shared" ref="D577" si="140">SUM(D578:D579)</f>
        <v>1248.2</v>
      </c>
      <c r="F577" s="34"/>
      <c r="G577" s="34"/>
      <c r="H577" s="34"/>
    </row>
    <row r="578" spans="1:8" ht="12.75" customHeight="1" x14ac:dyDescent="0.2">
      <c r="A578" s="21" t="s">
        <v>297</v>
      </c>
      <c r="B578" s="5">
        <v>0</v>
      </c>
      <c r="C578" s="5">
        <v>0</v>
      </c>
      <c r="D578" s="11">
        <v>0</v>
      </c>
      <c r="F578" s="34"/>
      <c r="G578" s="34"/>
      <c r="H578" s="34"/>
    </row>
    <row r="579" spans="1:8" ht="12.75" customHeight="1" x14ac:dyDescent="0.2">
      <c r="A579" s="21" t="s">
        <v>301</v>
      </c>
      <c r="B579" s="5">
        <f>SUM(B580:B581)</f>
        <v>-115.6</v>
      </c>
      <c r="C579" s="5">
        <f>SUM(C580:C581)</f>
        <v>-1098</v>
      </c>
      <c r="D579" s="12">
        <f t="shared" ref="D579" si="141">SUM(D580:D581)</f>
        <v>1248.2</v>
      </c>
      <c r="F579" s="34"/>
      <c r="G579" s="34"/>
      <c r="H579" s="34"/>
    </row>
    <row r="580" spans="1:8" ht="12.75" customHeight="1" x14ac:dyDescent="0.2">
      <c r="A580" s="21" t="s">
        <v>255</v>
      </c>
      <c r="B580" s="5">
        <v>-125.49999999999999</v>
      </c>
      <c r="C580" s="5">
        <v>-1078.5999999999999</v>
      </c>
      <c r="D580" s="12">
        <v>1205.8</v>
      </c>
      <c r="F580" s="34"/>
      <c r="G580" s="34"/>
      <c r="H580" s="34"/>
    </row>
    <row r="581" spans="1:8" ht="12.75" customHeight="1" x14ac:dyDescent="0.2">
      <c r="A581" s="21" t="s">
        <v>256</v>
      </c>
      <c r="B581" s="5">
        <v>9.899999999999995</v>
      </c>
      <c r="C581" s="5">
        <v>-19.399999999999999</v>
      </c>
      <c r="D581" s="11">
        <v>42.4</v>
      </c>
      <c r="F581" s="34"/>
      <c r="G581" s="34"/>
      <c r="H581" s="34"/>
    </row>
    <row r="582" spans="1:8" ht="12.75" customHeight="1" x14ac:dyDescent="0.2">
      <c r="A582" s="21" t="s">
        <v>318</v>
      </c>
      <c r="B582" s="5">
        <f>SUM(B583:B584)</f>
        <v>4.7000000000000091</v>
      </c>
      <c r="C582" s="5">
        <f>SUM(C583:C584)</f>
        <v>66.199999999999989</v>
      </c>
      <c r="D582" s="12">
        <f t="shared" ref="D582" si="142">SUM(D583:D584)</f>
        <v>-27.699999999999996</v>
      </c>
      <c r="F582" s="34"/>
      <c r="G582" s="34"/>
      <c r="H582" s="34"/>
    </row>
    <row r="583" spans="1:8" ht="12.75" customHeight="1" x14ac:dyDescent="0.2">
      <c r="A583" s="21" t="s">
        <v>297</v>
      </c>
      <c r="B583" s="5">
        <v>0</v>
      </c>
      <c r="C583" s="5">
        <v>0</v>
      </c>
      <c r="D583" s="13">
        <v>0</v>
      </c>
      <c r="F583" s="34"/>
      <c r="G583" s="34"/>
      <c r="H583" s="34"/>
    </row>
    <row r="584" spans="1:8" ht="12.75" customHeight="1" x14ac:dyDescent="0.2">
      <c r="A584" s="21" t="s">
        <v>301</v>
      </c>
      <c r="B584" s="5">
        <f>SUM(B585:B589)</f>
        <v>4.7000000000000091</v>
      </c>
      <c r="C584" s="5">
        <f>SUM(C585:C589)</f>
        <v>66.199999999999989</v>
      </c>
      <c r="D584" s="12">
        <f t="shared" ref="D584" si="143">SUM(D585:D589)</f>
        <v>-27.699999999999996</v>
      </c>
      <c r="F584" s="34"/>
      <c r="G584" s="34"/>
      <c r="H584" s="34"/>
    </row>
    <row r="585" spans="1:8" ht="12.75" customHeight="1" x14ac:dyDescent="0.2">
      <c r="A585" s="21" t="s">
        <v>319</v>
      </c>
      <c r="B585" s="5">
        <v>0</v>
      </c>
      <c r="C585" s="5">
        <v>0</v>
      </c>
      <c r="D585" s="12">
        <v>0</v>
      </c>
      <c r="F585" s="34"/>
      <c r="G585" s="34"/>
      <c r="H585" s="34"/>
    </row>
    <row r="586" spans="1:8" ht="12.75" customHeight="1" x14ac:dyDescent="0.2">
      <c r="A586" s="21" t="s">
        <v>298</v>
      </c>
      <c r="B586" s="5">
        <v>-6.3999999999999995</v>
      </c>
      <c r="C586" s="5">
        <v>1.6999999999999997</v>
      </c>
      <c r="D586" s="12">
        <v>-9.6</v>
      </c>
      <c r="F586" s="34"/>
      <c r="G586" s="34"/>
      <c r="H586" s="34"/>
    </row>
    <row r="587" spans="1:8" ht="12.75" customHeight="1" x14ac:dyDescent="0.2">
      <c r="A587" s="21" t="s">
        <v>299</v>
      </c>
      <c r="B587" s="5">
        <v>0</v>
      </c>
      <c r="C587" s="5">
        <v>0</v>
      </c>
      <c r="D587" s="12">
        <v>0</v>
      </c>
      <c r="F587" s="34"/>
      <c r="G587" s="34"/>
      <c r="H587" s="34"/>
    </row>
    <row r="588" spans="1:8" ht="12.75" customHeight="1" x14ac:dyDescent="0.2">
      <c r="A588" s="21" t="s">
        <v>34</v>
      </c>
      <c r="B588" s="5">
        <v>11.100000000000009</v>
      </c>
      <c r="C588" s="5">
        <v>64.899999999999991</v>
      </c>
      <c r="D588" s="11">
        <v>-17.7</v>
      </c>
      <c r="F588" s="34"/>
      <c r="G588" s="34"/>
      <c r="H588" s="34"/>
    </row>
    <row r="589" spans="1:8" ht="12.75" customHeight="1" x14ac:dyDescent="0.2">
      <c r="A589" s="21" t="s">
        <v>300</v>
      </c>
      <c r="B589" s="5">
        <v>0</v>
      </c>
      <c r="C589" s="5">
        <v>-0.4</v>
      </c>
      <c r="D589" s="12">
        <v>-0.4</v>
      </c>
      <c r="F589" s="34"/>
      <c r="G589" s="34"/>
      <c r="H589" s="34"/>
    </row>
    <row r="590" spans="1:8" ht="12.75" customHeight="1" x14ac:dyDescent="0.2">
      <c r="A590" s="21" t="s">
        <v>320</v>
      </c>
      <c r="B590" s="41">
        <f>SUM(B591+B604+B653+B664)</f>
        <v>6207.9999999999991</v>
      </c>
      <c r="C590" s="41">
        <f>SUM(C591+C604+C653+C664)</f>
        <v>5297.5999999999995</v>
      </c>
      <c r="D590" s="42">
        <f>SUM(D591+D604+D653+D664)</f>
        <v>435.79999999999973</v>
      </c>
      <c r="F590" s="34"/>
      <c r="G590" s="34"/>
      <c r="H590" s="34"/>
    </row>
    <row r="591" spans="1:8" ht="12.75" customHeight="1" x14ac:dyDescent="0.2">
      <c r="A591" s="21" t="s">
        <v>321</v>
      </c>
      <c r="B591" s="5">
        <f>SUM(B592+B593)</f>
        <v>142.1</v>
      </c>
      <c r="C591" s="5">
        <f>SUM(C592+C593)</f>
        <v>-202.2</v>
      </c>
      <c r="D591" s="12">
        <f t="shared" ref="D591" si="144">SUM(D592+D593)</f>
        <v>-14.699999999999989</v>
      </c>
      <c r="F591" s="34"/>
      <c r="G591" s="34"/>
      <c r="H591" s="34"/>
    </row>
    <row r="592" spans="1:8" ht="12.75" customHeight="1" x14ac:dyDescent="0.2">
      <c r="A592" s="21" t="s">
        <v>322</v>
      </c>
      <c r="B592" s="5">
        <v>0</v>
      </c>
      <c r="C592" s="5">
        <v>0</v>
      </c>
      <c r="D592" s="11">
        <v>0</v>
      </c>
      <c r="F592" s="34"/>
      <c r="G592" s="34"/>
      <c r="H592" s="34"/>
    </row>
    <row r="593" spans="1:8" ht="12.75" customHeight="1" x14ac:dyDescent="0.2">
      <c r="A593" s="21" t="s">
        <v>323</v>
      </c>
      <c r="B593" s="5">
        <f>SUM(B594+B599)</f>
        <v>142.1</v>
      </c>
      <c r="C593" s="5">
        <f>SUM(C594+C599)</f>
        <v>-202.2</v>
      </c>
      <c r="D593" s="12">
        <f t="shared" ref="D593" si="145">SUM(D594+D599)</f>
        <v>-14.699999999999989</v>
      </c>
      <c r="F593" s="34"/>
      <c r="G593" s="34"/>
      <c r="H593" s="34"/>
    </row>
    <row r="594" spans="1:8" ht="12.75" customHeight="1" x14ac:dyDescent="0.2">
      <c r="A594" s="21" t="s">
        <v>297</v>
      </c>
      <c r="B594" s="5">
        <f>SUM(B595:B598)</f>
        <v>32.599999999999994</v>
      </c>
      <c r="C594" s="5">
        <f>SUM(C595:C598)</f>
        <v>-174.6</v>
      </c>
      <c r="D594" s="12">
        <f>SUM(D595:D598)</f>
        <v>-6.5</v>
      </c>
      <c r="F594" s="34"/>
      <c r="G594" s="34"/>
      <c r="H594" s="34"/>
    </row>
    <row r="595" spans="1:8" ht="12.75" customHeight="1" x14ac:dyDescent="0.2">
      <c r="A595" s="21" t="s">
        <v>298</v>
      </c>
      <c r="B595" s="5">
        <v>39.699999999999996</v>
      </c>
      <c r="C595" s="5">
        <v>9.5</v>
      </c>
      <c r="D595" s="12">
        <v>10.4</v>
      </c>
      <c r="F595" s="34"/>
      <c r="G595" s="34"/>
      <c r="H595" s="34"/>
    </row>
    <row r="596" spans="1:8" ht="12.75" customHeight="1" x14ac:dyDescent="0.2">
      <c r="A596" s="21" t="s">
        <v>299</v>
      </c>
      <c r="B596" s="5">
        <v>0</v>
      </c>
      <c r="C596" s="5">
        <v>0</v>
      </c>
      <c r="D596" s="20">
        <v>0</v>
      </c>
      <c r="F596" s="34"/>
      <c r="G596" s="34"/>
      <c r="H596" s="34"/>
    </row>
    <row r="597" spans="1:8" ht="12.75" customHeight="1" x14ac:dyDescent="0.2">
      <c r="A597" s="21" t="s">
        <v>34</v>
      </c>
      <c r="B597" s="5">
        <v>-8.0999999999999979</v>
      </c>
      <c r="C597" s="5">
        <v>-238.5</v>
      </c>
      <c r="D597" s="12">
        <v>-58.1</v>
      </c>
      <c r="F597" s="34"/>
      <c r="G597" s="34"/>
      <c r="H597" s="34"/>
    </row>
    <row r="598" spans="1:8" ht="12.75" customHeight="1" x14ac:dyDescent="0.2">
      <c r="A598" s="21" t="s">
        <v>300</v>
      </c>
      <c r="B598" s="5">
        <v>1</v>
      </c>
      <c r="C598" s="5">
        <v>54.4</v>
      </c>
      <c r="D598" s="13">
        <v>41.2</v>
      </c>
      <c r="F598" s="34"/>
      <c r="G598" s="34"/>
      <c r="H598" s="34"/>
    </row>
    <row r="599" spans="1:8" ht="12.75" customHeight="1" x14ac:dyDescent="0.2">
      <c r="A599" s="21" t="s">
        <v>301</v>
      </c>
      <c r="B599" s="5">
        <f>SUM(B600:B603)</f>
        <v>109.5</v>
      </c>
      <c r="C599" s="5">
        <f>SUM(C600:C603)</f>
        <v>-27.599999999999994</v>
      </c>
      <c r="D599" s="12">
        <f>SUM(D600:D603)</f>
        <v>-8.1999999999999886</v>
      </c>
      <c r="F599" s="34"/>
      <c r="G599" s="34"/>
      <c r="H599" s="34"/>
    </row>
    <row r="600" spans="1:8" ht="12.75" customHeight="1" x14ac:dyDescent="0.2">
      <c r="A600" s="21" t="s">
        <v>298</v>
      </c>
      <c r="B600" s="5">
        <v>133.4</v>
      </c>
      <c r="C600" s="5">
        <v>-10.299999999999997</v>
      </c>
      <c r="D600" s="12">
        <v>15.2</v>
      </c>
      <c r="F600" s="34"/>
      <c r="G600" s="34"/>
      <c r="H600" s="34"/>
    </row>
    <row r="601" spans="1:8" ht="12.75" customHeight="1" x14ac:dyDescent="0.2">
      <c r="A601" s="21" t="s">
        <v>299</v>
      </c>
      <c r="B601" s="5">
        <v>0</v>
      </c>
      <c r="C601" s="5">
        <v>0</v>
      </c>
      <c r="D601" s="11">
        <v>0</v>
      </c>
      <c r="F601" s="34"/>
      <c r="G601" s="34"/>
      <c r="H601" s="34"/>
    </row>
    <row r="602" spans="1:8" ht="12.75" customHeight="1" x14ac:dyDescent="0.2">
      <c r="A602" s="21" t="s">
        <v>34</v>
      </c>
      <c r="B602" s="5">
        <v>-30.900000000000002</v>
      </c>
      <c r="C602" s="5">
        <v>-83.3</v>
      </c>
      <c r="D602" s="12">
        <v>-97.8</v>
      </c>
      <c r="F602" s="34"/>
      <c r="G602" s="34"/>
      <c r="H602" s="34"/>
    </row>
    <row r="603" spans="1:8" ht="12.75" customHeight="1" x14ac:dyDescent="0.2">
      <c r="A603" s="21" t="s">
        <v>300</v>
      </c>
      <c r="B603" s="5">
        <v>7</v>
      </c>
      <c r="C603" s="5">
        <v>66</v>
      </c>
      <c r="D603" s="11">
        <v>74.400000000000006</v>
      </c>
      <c r="F603" s="34"/>
      <c r="G603" s="34"/>
      <c r="H603" s="34"/>
    </row>
    <row r="604" spans="1:8" ht="12.75" customHeight="1" x14ac:dyDescent="0.2">
      <c r="A604" s="21" t="s">
        <v>324</v>
      </c>
      <c r="B604" s="5">
        <f>SUM(B605+B611+B623+B633)</f>
        <v>1874.1999999999998</v>
      </c>
      <c r="C604" s="5">
        <f t="shared" ref="C604:D604" si="146">SUM(C605+C611+C623+C633)</f>
        <v>1492.3000000000002</v>
      </c>
      <c r="D604" s="12">
        <f t="shared" si="146"/>
        <v>1247.0999999999999</v>
      </c>
      <c r="F604" s="34"/>
      <c r="G604" s="34"/>
      <c r="H604" s="34"/>
    </row>
    <row r="605" spans="1:8" ht="12.75" customHeight="1" x14ac:dyDescent="0.2">
      <c r="A605" s="21" t="s">
        <v>325</v>
      </c>
      <c r="B605" s="5">
        <f>SUM(B606)</f>
        <v>0</v>
      </c>
      <c r="C605" s="5">
        <f>SUM(C606)</f>
        <v>0</v>
      </c>
      <c r="D605" s="12">
        <f t="shared" ref="C605:D607" si="147">SUM(D606)</f>
        <v>0</v>
      </c>
      <c r="F605" s="34"/>
      <c r="G605" s="34"/>
      <c r="H605" s="34"/>
    </row>
    <row r="606" spans="1:8" ht="12.75" customHeight="1" x14ac:dyDescent="0.2">
      <c r="A606" s="21" t="s">
        <v>326</v>
      </c>
      <c r="B606" s="5">
        <f>SUM(B607)</f>
        <v>0</v>
      </c>
      <c r="C606" s="5">
        <f>SUM(C607)</f>
        <v>0</v>
      </c>
      <c r="D606" s="12">
        <f t="shared" si="147"/>
        <v>0</v>
      </c>
      <c r="F606" s="34"/>
      <c r="G606" s="34"/>
      <c r="H606" s="34"/>
    </row>
    <row r="607" spans="1:8" ht="12.75" customHeight="1" x14ac:dyDescent="0.2">
      <c r="A607" s="21" t="s">
        <v>327</v>
      </c>
      <c r="B607" s="5">
        <f>SUM(B608)</f>
        <v>0</v>
      </c>
      <c r="C607" s="5">
        <f t="shared" si="147"/>
        <v>0</v>
      </c>
      <c r="D607" s="12">
        <f t="shared" si="147"/>
        <v>0</v>
      </c>
      <c r="F607" s="34"/>
      <c r="G607" s="34"/>
      <c r="H607" s="34"/>
    </row>
    <row r="608" spans="1:8" ht="12.75" customHeight="1" x14ac:dyDescent="0.2">
      <c r="A608" s="21" t="s">
        <v>328</v>
      </c>
      <c r="B608" s="5">
        <f>SUM(B609:B610)</f>
        <v>0</v>
      </c>
      <c r="C608" s="5">
        <f>SUM(C609:C610)</f>
        <v>0</v>
      </c>
      <c r="D608" s="12">
        <f t="shared" ref="D608" si="148">SUM(D609:D610)</f>
        <v>0</v>
      </c>
      <c r="F608" s="34"/>
      <c r="G608" s="34"/>
      <c r="H608" s="34"/>
    </row>
    <row r="609" spans="1:8" ht="12.75" customHeight="1" x14ac:dyDescent="0.2">
      <c r="A609" s="21" t="s">
        <v>329</v>
      </c>
      <c r="B609" s="5">
        <v>0</v>
      </c>
      <c r="C609" s="5">
        <v>0</v>
      </c>
      <c r="D609" s="11">
        <v>0</v>
      </c>
      <c r="F609" s="34"/>
      <c r="G609" s="34"/>
      <c r="H609" s="34"/>
    </row>
    <row r="610" spans="1:8" ht="12.75" customHeight="1" x14ac:dyDescent="0.2">
      <c r="A610" s="21" t="s">
        <v>330</v>
      </c>
      <c r="B610" s="5">
        <v>0</v>
      </c>
      <c r="C610" s="5">
        <v>0</v>
      </c>
      <c r="D610" s="11">
        <v>0</v>
      </c>
      <c r="F610" s="34"/>
      <c r="G610" s="34"/>
      <c r="H610" s="34"/>
    </row>
    <row r="611" spans="1:8" ht="12.75" customHeight="1" x14ac:dyDescent="0.2">
      <c r="A611" s="25" t="s">
        <v>331</v>
      </c>
      <c r="B611" s="5">
        <f>SUM(B612)</f>
        <v>949.3</v>
      </c>
      <c r="C611" s="5">
        <f>SUM(C612)</f>
        <v>433.4</v>
      </c>
      <c r="D611" s="12">
        <f t="shared" ref="D611" si="149">SUM(D612)</f>
        <v>241.39999999999998</v>
      </c>
      <c r="F611" s="34"/>
      <c r="G611" s="34"/>
      <c r="H611" s="34"/>
    </row>
    <row r="612" spans="1:8" ht="12.75" customHeight="1" x14ac:dyDescent="0.2">
      <c r="A612" s="25" t="s">
        <v>297</v>
      </c>
      <c r="B612" s="5">
        <f>SUM(B613+B618)</f>
        <v>949.3</v>
      </c>
      <c r="C612" s="5">
        <f t="shared" ref="C612" si="150">SUM(C613+C618)</f>
        <v>433.4</v>
      </c>
      <c r="D612" s="12">
        <f>SUM(D613+D618)</f>
        <v>241.39999999999998</v>
      </c>
      <c r="F612" s="34"/>
      <c r="G612" s="34"/>
      <c r="H612" s="34"/>
    </row>
    <row r="613" spans="1:8" ht="12.75" customHeight="1" x14ac:dyDescent="0.2">
      <c r="A613" s="25" t="s">
        <v>327</v>
      </c>
      <c r="B613" s="5">
        <f>SUM(B614)</f>
        <v>1160.0999999999999</v>
      </c>
      <c r="C613" s="5">
        <f>SUM(C614)</f>
        <v>803.4</v>
      </c>
      <c r="D613" s="12">
        <f>SUM(D614)</f>
        <v>703.6</v>
      </c>
      <c r="F613" s="34"/>
      <c r="G613" s="34"/>
      <c r="H613" s="34"/>
    </row>
    <row r="614" spans="1:8" ht="12.75" customHeight="1" x14ac:dyDescent="0.2">
      <c r="A614" s="26" t="s">
        <v>328</v>
      </c>
      <c r="B614" s="5">
        <f>SUM(B615:B617)</f>
        <v>1160.0999999999999</v>
      </c>
      <c r="C614" s="5">
        <f>SUM(C615:C617)</f>
        <v>803.4</v>
      </c>
      <c r="D614" s="12">
        <f>SUM(D615:D617)</f>
        <v>703.6</v>
      </c>
      <c r="F614" s="34"/>
      <c r="G614" s="34"/>
      <c r="H614" s="34"/>
    </row>
    <row r="615" spans="1:8" ht="12.75" customHeight="1" x14ac:dyDescent="0.2">
      <c r="A615" s="26" t="s">
        <v>332</v>
      </c>
      <c r="B615" s="5">
        <v>804.4</v>
      </c>
      <c r="C615" s="5">
        <v>803</v>
      </c>
      <c r="D615" s="12">
        <v>703.4</v>
      </c>
      <c r="F615" s="34"/>
      <c r="G615" s="34"/>
      <c r="H615" s="34"/>
    </row>
    <row r="616" spans="1:8" ht="12.75" customHeight="1" x14ac:dyDescent="0.2">
      <c r="A616" s="21" t="s">
        <v>333</v>
      </c>
      <c r="B616" s="5">
        <v>1.4000000000000001</v>
      </c>
      <c r="C616" s="5">
        <v>0.4</v>
      </c>
      <c r="D616" s="11">
        <v>0.2</v>
      </c>
      <c r="F616" s="34"/>
      <c r="G616" s="34"/>
      <c r="H616" s="34"/>
    </row>
    <row r="617" spans="1:8" ht="12.75" customHeight="1" x14ac:dyDescent="0.2">
      <c r="A617" s="21" t="s">
        <v>334</v>
      </c>
      <c r="B617" s="5">
        <v>354.3</v>
      </c>
      <c r="C617" s="5">
        <v>0</v>
      </c>
      <c r="D617" s="11">
        <v>0</v>
      </c>
      <c r="F617" s="34"/>
      <c r="G617" s="34"/>
      <c r="H617" s="34"/>
    </row>
    <row r="618" spans="1:8" ht="12.75" customHeight="1" x14ac:dyDescent="0.2">
      <c r="A618" s="21" t="s">
        <v>335</v>
      </c>
      <c r="B618" s="5">
        <f>SUM(B619)</f>
        <v>-210.8</v>
      </c>
      <c r="C618" s="5">
        <f>SUM(C619)</f>
        <v>-370</v>
      </c>
      <c r="D618" s="12">
        <f t="shared" ref="D618" si="151">SUM(D619)</f>
        <v>-462.20000000000005</v>
      </c>
      <c r="F618" s="34"/>
      <c r="G618" s="34"/>
      <c r="H618" s="34"/>
    </row>
    <row r="619" spans="1:8" ht="12.75" customHeight="1" x14ac:dyDescent="0.2">
      <c r="A619" s="21" t="s">
        <v>328</v>
      </c>
      <c r="B619" s="5">
        <f>SUM(B620:B622)</f>
        <v>-210.8</v>
      </c>
      <c r="C619" s="5">
        <f>SUM(C620:C622)</f>
        <v>-370</v>
      </c>
      <c r="D619" s="12">
        <f t="shared" ref="D619" si="152">SUM(D620:D622)</f>
        <v>-462.20000000000005</v>
      </c>
      <c r="F619" s="34"/>
      <c r="G619" s="34"/>
      <c r="H619" s="34"/>
    </row>
    <row r="620" spans="1:8" ht="12.75" customHeight="1" x14ac:dyDescent="0.2">
      <c r="A620" s="21" t="s">
        <v>336</v>
      </c>
      <c r="B620" s="5">
        <v>-160.80000000000001</v>
      </c>
      <c r="C620" s="5">
        <v>-216.2</v>
      </c>
      <c r="D620" s="12">
        <v>-294.2</v>
      </c>
      <c r="F620" s="34"/>
      <c r="G620" s="34"/>
      <c r="H620" s="34"/>
    </row>
    <row r="621" spans="1:8" ht="12.75" customHeight="1" x14ac:dyDescent="0.2">
      <c r="A621" s="21" t="s">
        <v>337</v>
      </c>
      <c r="B621" s="5">
        <v>-23.8</v>
      </c>
      <c r="C621" s="5">
        <v>-21.900000000000002</v>
      </c>
      <c r="D621" s="11">
        <v>-22.599999999999998</v>
      </c>
      <c r="F621" s="34"/>
      <c r="G621" s="34"/>
      <c r="H621" s="34"/>
    </row>
    <row r="622" spans="1:8" ht="12.75" customHeight="1" x14ac:dyDescent="0.2">
      <c r="A622" s="21" t="s">
        <v>338</v>
      </c>
      <c r="B622" s="5">
        <v>-26.2</v>
      </c>
      <c r="C622" s="5">
        <v>-131.9</v>
      </c>
      <c r="D622" s="11">
        <v>-145.4</v>
      </c>
      <c r="F622" s="34"/>
      <c r="G622" s="34"/>
      <c r="H622" s="34"/>
    </row>
    <row r="623" spans="1:8" ht="12.75" customHeight="1" x14ac:dyDescent="0.2">
      <c r="A623" s="21" t="s">
        <v>339</v>
      </c>
      <c r="B623" s="5">
        <f>SUM(B624+B629)</f>
        <v>216.10000000000014</v>
      </c>
      <c r="C623" s="5">
        <f>SUM(C624+C629)</f>
        <v>957</v>
      </c>
      <c r="D623" s="12">
        <f t="shared" ref="D623" si="153">SUM(D624+D629)</f>
        <v>1001.7</v>
      </c>
      <c r="F623" s="34"/>
      <c r="G623" s="34"/>
      <c r="H623" s="34"/>
    </row>
    <row r="624" spans="1:8" ht="12.75" customHeight="1" x14ac:dyDescent="0.2">
      <c r="A624" s="21" t="s">
        <v>297</v>
      </c>
      <c r="B624" s="5">
        <f>SUM(B625)</f>
        <v>824.30000000000018</v>
      </c>
      <c r="C624" s="5">
        <f>SUM(C625)</f>
        <v>319.7</v>
      </c>
      <c r="D624" s="12">
        <f t="shared" ref="C624:D625" si="154">SUM(D625)</f>
        <v>497.9</v>
      </c>
      <c r="F624" s="34"/>
      <c r="G624" s="34"/>
      <c r="H624" s="34"/>
    </row>
    <row r="625" spans="1:8" ht="12.75" customHeight="1" x14ac:dyDescent="0.2">
      <c r="A625" s="21" t="s">
        <v>327</v>
      </c>
      <c r="B625" s="5">
        <f>SUM(B626)</f>
        <v>824.30000000000018</v>
      </c>
      <c r="C625" s="5">
        <f t="shared" si="154"/>
        <v>319.7</v>
      </c>
      <c r="D625" s="12">
        <f t="shared" si="154"/>
        <v>497.9</v>
      </c>
      <c r="F625" s="34"/>
      <c r="G625" s="34"/>
      <c r="H625" s="34"/>
    </row>
    <row r="626" spans="1:8" ht="12.75" customHeight="1" x14ac:dyDescent="0.2">
      <c r="A626" s="21" t="s">
        <v>328</v>
      </c>
      <c r="B626" s="5">
        <f>SUM(B627:B628)</f>
        <v>824.30000000000018</v>
      </c>
      <c r="C626" s="5">
        <f>SUM(C627:C628)</f>
        <v>319.7</v>
      </c>
      <c r="D626" s="12">
        <f t="shared" ref="D626" si="155">SUM(D627:D628)</f>
        <v>497.9</v>
      </c>
      <c r="F626" s="34"/>
      <c r="G626" s="34"/>
      <c r="H626" s="34"/>
    </row>
    <row r="627" spans="1:8" ht="12.75" customHeight="1" x14ac:dyDescent="0.2">
      <c r="A627" s="21" t="s">
        <v>340</v>
      </c>
      <c r="B627" s="5">
        <v>1128.8000000000002</v>
      </c>
      <c r="C627" s="5">
        <v>530.5</v>
      </c>
      <c r="D627" s="12">
        <v>682.3</v>
      </c>
      <c r="F627" s="34"/>
      <c r="G627" s="34"/>
      <c r="H627" s="34"/>
    </row>
    <row r="628" spans="1:8" ht="12.75" customHeight="1" x14ac:dyDescent="0.2">
      <c r="A628" s="21" t="s">
        <v>341</v>
      </c>
      <c r="B628" s="5">
        <v>-304.5</v>
      </c>
      <c r="C628" s="5">
        <v>-210.8</v>
      </c>
      <c r="D628" s="11">
        <v>-184.4</v>
      </c>
      <c r="F628" s="34"/>
      <c r="G628" s="34"/>
      <c r="H628" s="34"/>
    </row>
    <row r="629" spans="1:8" ht="12.75" customHeight="1" x14ac:dyDescent="0.2">
      <c r="A629" s="21" t="s">
        <v>301</v>
      </c>
      <c r="B629" s="5">
        <f>SUM(B630)</f>
        <v>-608.20000000000005</v>
      </c>
      <c r="C629" s="5">
        <f>SUM(C630)</f>
        <v>637.29999999999995</v>
      </c>
      <c r="D629" s="12">
        <f t="shared" ref="D629" si="156">SUM(D630)</f>
        <v>503.80000000000013</v>
      </c>
      <c r="F629" s="34"/>
      <c r="G629" s="34"/>
      <c r="H629" s="34"/>
    </row>
    <row r="630" spans="1:8" ht="12.75" customHeight="1" x14ac:dyDescent="0.2">
      <c r="A630" s="21" t="s">
        <v>284</v>
      </c>
      <c r="B630" s="5">
        <f>SUM(B631:B632)</f>
        <v>-608.20000000000005</v>
      </c>
      <c r="C630" s="5">
        <f>SUM(C631:C632)</f>
        <v>637.29999999999995</v>
      </c>
      <c r="D630" s="12">
        <f t="shared" ref="D630" si="157">SUM(D631:D632)</f>
        <v>503.80000000000013</v>
      </c>
      <c r="F630" s="34"/>
      <c r="G630" s="34"/>
      <c r="H630" s="34"/>
    </row>
    <row r="631" spans="1:8" ht="12.75" customHeight="1" x14ac:dyDescent="0.2">
      <c r="A631" s="21" t="s">
        <v>342</v>
      </c>
      <c r="B631" s="5">
        <v>-584.5</v>
      </c>
      <c r="C631" s="5">
        <v>418.5</v>
      </c>
      <c r="D631" s="12">
        <v>115.10000000000014</v>
      </c>
      <c r="F631" s="34"/>
      <c r="G631" s="34"/>
      <c r="H631" s="34"/>
    </row>
    <row r="632" spans="1:8" ht="12.75" customHeight="1" x14ac:dyDescent="0.2">
      <c r="A632" s="21" t="s">
        <v>343</v>
      </c>
      <c r="B632" s="5">
        <v>-23.699999999999989</v>
      </c>
      <c r="C632" s="5">
        <v>218.8</v>
      </c>
      <c r="D632" s="12">
        <v>388.7</v>
      </c>
      <c r="F632" s="34"/>
      <c r="G632" s="34"/>
      <c r="H632" s="34"/>
    </row>
    <row r="633" spans="1:8" ht="12.75" customHeight="1" x14ac:dyDescent="0.2">
      <c r="A633" s="21" t="s">
        <v>344</v>
      </c>
      <c r="B633" s="5">
        <f>SUM(B634+B647)</f>
        <v>708.79999999999984</v>
      </c>
      <c r="C633" s="5">
        <f>SUM(C634+C647)</f>
        <v>101.9</v>
      </c>
      <c r="D633" s="12">
        <f t="shared" ref="D633" si="158">SUM(D634+D647)</f>
        <v>3.9999999999999996</v>
      </c>
      <c r="F633" s="34"/>
      <c r="G633" s="34"/>
      <c r="H633" s="34"/>
    </row>
    <row r="634" spans="1:8" ht="12.75" customHeight="1" x14ac:dyDescent="0.2">
      <c r="A634" s="21" t="s">
        <v>297</v>
      </c>
      <c r="B634" s="5">
        <f>SUM(B635+B640)</f>
        <v>633.89999999999986</v>
      </c>
      <c r="C634" s="5">
        <f>SUM(C635+C640)</f>
        <v>-15.799999999999997</v>
      </c>
      <c r="D634" s="12">
        <f t="shared" ref="D634" si="159">SUM(D635+D640)</f>
        <v>7.7000000000000011</v>
      </c>
      <c r="F634" s="34"/>
      <c r="G634" s="34"/>
      <c r="H634" s="34"/>
    </row>
    <row r="635" spans="1:8" ht="12.75" customHeight="1" x14ac:dyDescent="0.2">
      <c r="A635" s="21" t="s">
        <v>327</v>
      </c>
      <c r="B635" s="5">
        <f>SUM(B636)</f>
        <v>638.89999999999986</v>
      </c>
      <c r="C635" s="5">
        <f>SUM(C636)</f>
        <v>-12.299999999999997</v>
      </c>
      <c r="D635" s="12">
        <f t="shared" ref="D635" si="160">SUM(D636)</f>
        <v>10.700000000000001</v>
      </c>
      <c r="F635" s="34"/>
      <c r="G635" s="34"/>
      <c r="H635" s="34"/>
    </row>
    <row r="636" spans="1:8" ht="12.75" customHeight="1" x14ac:dyDescent="0.2">
      <c r="A636" s="21" t="s">
        <v>328</v>
      </c>
      <c r="B636" s="5">
        <f>SUM(B637:B638)</f>
        <v>638.89999999999986</v>
      </c>
      <c r="C636" s="5">
        <f>SUM(C637:C638)</f>
        <v>-12.299999999999997</v>
      </c>
      <c r="D636" s="12">
        <f>SUM(D637:D638)</f>
        <v>10.700000000000001</v>
      </c>
      <c r="F636" s="34"/>
      <c r="G636" s="34"/>
      <c r="H636" s="34"/>
    </row>
    <row r="637" spans="1:8" ht="12.75" customHeight="1" x14ac:dyDescent="0.2">
      <c r="A637" s="21" t="s">
        <v>345</v>
      </c>
      <c r="B637" s="5">
        <v>638.89999999999986</v>
      </c>
      <c r="C637" s="5">
        <v>-12.299999999999997</v>
      </c>
      <c r="D637" s="13">
        <v>10.700000000000001</v>
      </c>
      <c r="F637" s="34"/>
      <c r="G637" s="34"/>
      <c r="H637" s="34"/>
    </row>
    <row r="638" spans="1:8" ht="12.75" customHeight="1" x14ac:dyDescent="0.2">
      <c r="A638" s="21" t="s">
        <v>346</v>
      </c>
      <c r="B638" s="5">
        <f>SUM(B639)</f>
        <v>0</v>
      </c>
      <c r="C638" s="5">
        <f t="shared" ref="C638:D638" si="161">SUM(C639)</f>
        <v>0</v>
      </c>
      <c r="D638" s="12">
        <f t="shared" si="161"/>
        <v>0</v>
      </c>
      <c r="F638" s="34"/>
      <c r="G638" s="34"/>
      <c r="H638" s="34"/>
    </row>
    <row r="639" spans="1:8" ht="12.75" customHeight="1" x14ac:dyDescent="0.2">
      <c r="A639" s="21" t="s">
        <v>347</v>
      </c>
      <c r="B639" s="5">
        <v>0</v>
      </c>
      <c r="C639" s="5">
        <v>0</v>
      </c>
      <c r="D639" s="12">
        <v>0</v>
      </c>
      <c r="F639" s="34"/>
      <c r="G639" s="34"/>
      <c r="H639" s="34"/>
    </row>
    <row r="640" spans="1:8" ht="12.75" customHeight="1" x14ac:dyDescent="0.2">
      <c r="A640" s="21" t="s">
        <v>348</v>
      </c>
      <c r="B640" s="5">
        <f>SUM(B641)</f>
        <v>-4.9999999999999991</v>
      </c>
      <c r="C640" s="5">
        <f>SUM(C641)</f>
        <v>-3.5</v>
      </c>
      <c r="D640" s="12">
        <f t="shared" ref="D640" si="162">SUM(D641)</f>
        <v>-3</v>
      </c>
      <c r="F640" s="34"/>
      <c r="G640" s="34"/>
      <c r="H640" s="34"/>
    </row>
    <row r="641" spans="1:8" ht="12.75" customHeight="1" x14ac:dyDescent="0.2">
      <c r="A641" s="21" t="s">
        <v>328</v>
      </c>
      <c r="B641" s="5">
        <f>SUM(B642:B643)</f>
        <v>-4.9999999999999991</v>
      </c>
      <c r="C641" s="5">
        <f>SUM(C642:C643)</f>
        <v>-3.5</v>
      </c>
      <c r="D641" s="12">
        <f t="shared" ref="D641" si="163">SUM(D642:D643)</f>
        <v>-3</v>
      </c>
      <c r="F641" s="34"/>
      <c r="G641" s="34"/>
      <c r="H641" s="34"/>
    </row>
    <row r="642" spans="1:8" ht="12.75" customHeight="1" x14ac:dyDescent="0.2">
      <c r="A642" s="21" t="s">
        <v>345</v>
      </c>
      <c r="B642" s="5">
        <v>0</v>
      </c>
      <c r="C642" s="5">
        <v>0</v>
      </c>
      <c r="D642" s="11">
        <v>0</v>
      </c>
      <c r="F642" s="34"/>
      <c r="G642" s="34"/>
      <c r="H642" s="34"/>
    </row>
    <row r="643" spans="1:8" ht="12.75" customHeight="1" x14ac:dyDescent="0.2">
      <c r="A643" s="21" t="s">
        <v>346</v>
      </c>
      <c r="B643" s="5">
        <f>SUM(B644:B646)</f>
        <v>-4.9999999999999991</v>
      </c>
      <c r="C643" s="5">
        <f>SUM(C644:C646)</f>
        <v>-3.5</v>
      </c>
      <c r="D643" s="12">
        <f t="shared" ref="D643" si="164">SUM(D644:D646)</f>
        <v>-3</v>
      </c>
      <c r="F643" s="34"/>
      <c r="G643" s="34"/>
      <c r="H643" s="34"/>
    </row>
    <row r="644" spans="1:8" ht="12.75" customHeight="1" x14ac:dyDescent="0.2">
      <c r="A644" s="21" t="s">
        <v>347</v>
      </c>
      <c r="B644" s="5">
        <v>-4.1999999999999993</v>
      </c>
      <c r="C644" s="5">
        <v>-3.5</v>
      </c>
      <c r="D644" s="11">
        <v>-3</v>
      </c>
      <c r="F644" s="34"/>
      <c r="G644" s="34"/>
      <c r="H644" s="34"/>
    </row>
    <row r="645" spans="1:8" ht="12.75" customHeight="1" x14ac:dyDescent="0.2">
      <c r="A645" s="21" t="s">
        <v>349</v>
      </c>
      <c r="B645" s="5">
        <v>-0.8</v>
      </c>
      <c r="C645" s="5">
        <v>0</v>
      </c>
      <c r="D645" s="12">
        <v>0</v>
      </c>
      <c r="F645" s="34"/>
      <c r="G645" s="34"/>
      <c r="H645" s="34"/>
    </row>
    <row r="646" spans="1:8" ht="12.75" customHeight="1" x14ac:dyDescent="0.2">
      <c r="A646" s="21" t="s">
        <v>350</v>
      </c>
      <c r="B646" s="5">
        <v>0</v>
      </c>
      <c r="C646" s="5">
        <v>0</v>
      </c>
      <c r="D646" s="11">
        <v>0</v>
      </c>
      <c r="F646" s="34"/>
      <c r="G646" s="34"/>
      <c r="H646" s="34"/>
    </row>
    <row r="647" spans="1:8" ht="12.75" customHeight="1" x14ac:dyDescent="0.2">
      <c r="A647" s="21" t="s">
        <v>301</v>
      </c>
      <c r="B647" s="5">
        <f>SUM(B648)</f>
        <v>74.900000000000006</v>
      </c>
      <c r="C647" s="5">
        <f>SUM(C648)</f>
        <v>117.7</v>
      </c>
      <c r="D647" s="12">
        <f t="shared" ref="D647" si="165">SUM(D648)</f>
        <v>-3.7000000000000015</v>
      </c>
      <c r="F647" s="34"/>
      <c r="G647" s="34"/>
      <c r="H647" s="34"/>
    </row>
    <row r="648" spans="1:8" ht="12.75" customHeight="1" x14ac:dyDescent="0.2">
      <c r="A648" s="21" t="s">
        <v>284</v>
      </c>
      <c r="B648" s="5">
        <f>SUM(B649:B652)</f>
        <v>74.900000000000006</v>
      </c>
      <c r="C648" s="5">
        <f>SUM(C649:C652)</f>
        <v>117.7</v>
      </c>
      <c r="D648" s="12">
        <f t="shared" ref="D648" si="166">SUM(D649:D652)</f>
        <v>-3.7000000000000015</v>
      </c>
      <c r="F648" s="34"/>
      <c r="G648" s="34"/>
      <c r="H648" s="34"/>
    </row>
    <row r="649" spans="1:8" ht="12.75" customHeight="1" x14ac:dyDescent="0.2">
      <c r="A649" s="21" t="s">
        <v>351</v>
      </c>
      <c r="B649" s="5">
        <v>82.8</v>
      </c>
      <c r="C649" s="5">
        <v>99.000000000000014</v>
      </c>
      <c r="D649" s="11">
        <v>9.6999999999999993</v>
      </c>
      <c r="F649" s="34"/>
      <c r="G649" s="34"/>
      <c r="H649" s="34"/>
    </row>
    <row r="650" spans="1:8" ht="12.75" customHeight="1" x14ac:dyDescent="0.2">
      <c r="A650" s="21" t="s">
        <v>352</v>
      </c>
      <c r="B650" s="5">
        <v>0</v>
      </c>
      <c r="C650" s="5">
        <v>0</v>
      </c>
      <c r="D650" s="11">
        <v>0</v>
      </c>
      <c r="F650" s="34"/>
      <c r="G650" s="34"/>
      <c r="H650" s="34"/>
    </row>
    <row r="651" spans="1:8" ht="12.75" customHeight="1" x14ac:dyDescent="0.2">
      <c r="A651" s="21" t="s">
        <v>353</v>
      </c>
      <c r="B651" s="5">
        <v>-8.3000000000000007</v>
      </c>
      <c r="C651" s="5">
        <v>18.099999999999998</v>
      </c>
      <c r="D651" s="12">
        <v>-13.8</v>
      </c>
      <c r="F651" s="34"/>
      <c r="G651" s="34"/>
      <c r="H651" s="34"/>
    </row>
    <row r="652" spans="1:8" ht="12.75" customHeight="1" x14ac:dyDescent="0.2">
      <c r="A652" s="21" t="s">
        <v>354</v>
      </c>
      <c r="B652" s="5">
        <v>0.4</v>
      </c>
      <c r="C652" s="5">
        <v>0.6</v>
      </c>
      <c r="D652" s="11">
        <v>0.4</v>
      </c>
      <c r="F652" s="34"/>
      <c r="G652" s="34"/>
      <c r="H652" s="34"/>
    </row>
    <row r="653" spans="1:8" ht="12.75" customHeight="1" x14ac:dyDescent="0.2">
      <c r="A653" s="21" t="s">
        <v>355</v>
      </c>
      <c r="B653" s="5">
        <f>SUM(B654+B655+B656+B663)</f>
        <v>4241.5</v>
      </c>
      <c r="C653" s="5">
        <f>SUM(C654+C655+C656+C663)</f>
        <v>2795.7999999999997</v>
      </c>
      <c r="D653" s="12">
        <f t="shared" ref="D653" si="167">SUM(D654+D655+D656+D663)</f>
        <v>399.3</v>
      </c>
      <c r="F653" s="34"/>
      <c r="G653" s="34"/>
      <c r="H653" s="34"/>
    </row>
    <row r="654" spans="1:8" ht="12.75" customHeight="1" x14ac:dyDescent="0.2">
      <c r="A654" s="21" t="s">
        <v>356</v>
      </c>
      <c r="B654" s="5">
        <v>-13.6</v>
      </c>
      <c r="C654" s="5">
        <v>-18.5</v>
      </c>
      <c r="D654" s="12">
        <v>-13.4</v>
      </c>
      <c r="F654" s="34"/>
      <c r="G654" s="34"/>
      <c r="H654" s="34"/>
    </row>
    <row r="655" spans="1:8" ht="12.75" customHeight="1" x14ac:dyDescent="0.2">
      <c r="A655" s="21" t="s">
        <v>357</v>
      </c>
      <c r="B655" s="5">
        <v>0</v>
      </c>
      <c r="C655" s="5">
        <v>0</v>
      </c>
      <c r="D655" s="12">
        <v>0</v>
      </c>
      <c r="F655" s="34"/>
      <c r="G655" s="34"/>
      <c r="H655" s="34"/>
    </row>
    <row r="656" spans="1:8" ht="12.75" customHeight="1" x14ac:dyDescent="0.2">
      <c r="A656" s="21" t="s">
        <v>358</v>
      </c>
      <c r="B656" s="5">
        <f>SUM(B657+B660)</f>
        <v>4255.1000000000004</v>
      </c>
      <c r="C656" s="5">
        <f>SUM(C657+C660)</f>
        <v>2814.2999999999997</v>
      </c>
      <c r="D656" s="12">
        <f t="shared" ref="D656" si="168">SUM(D657+D660)</f>
        <v>412.7</v>
      </c>
      <c r="F656" s="34"/>
      <c r="G656" s="34"/>
      <c r="H656" s="34"/>
    </row>
    <row r="657" spans="1:8" ht="12.75" customHeight="1" x14ac:dyDescent="0.2">
      <c r="A657" s="21" t="s">
        <v>30</v>
      </c>
      <c r="B657" s="5">
        <f>SUM(B658:B659)</f>
        <v>3748.9000000000005</v>
      </c>
      <c r="C657" s="5">
        <f>SUM(C658:C659)</f>
        <v>1493.9</v>
      </c>
      <c r="D657" s="12">
        <f t="shared" ref="D657" si="169">SUM(D658:D659)</f>
        <v>861.5</v>
      </c>
      <c r="F657" s="34"/>
      <c r="G657" s="34"/>
      <c r="H657" s="34"/>
    </row>
    <row r="658" spans="1:8" ht="12.75" customHeight="1" x14ac:dyDescent="0.2">
      <c r="A658" s="21" t="s">
        <v>311</v>
      </c>
      <c r="B658" s="5">
        <v>387.20000000000005</v>
      </c>
      <c r="C658" s="5">
        <v>-126.29999999999998</v>
      </c>
      <c r="D658" s="12">
        <v>385.79999999999995</v>
      </c>
      <c r="F658" s="34"/>
      <c r="G658" s="34"/>
      <c r="H658" s="34"/>
    </row>
    <row r="659" spans="1:8" ht="12.75" customHeight="1" x14ac:dyDescent="0.2">
      <c r="A659" s="21" t="s">
        <v>312</v>
      </c>
      <c r="B659" s="5">
        <v>3361.7000000000003</v>
      </c>
      <c r="C659" s="5">
        <v>1620.2</v>
      </c>
      <c r="D659" s="12">
        <v>475.7</v>
      </c>
      <c r="F659" s="34"/>
      <c r="G659" s="34"/>
      <c r="H659" s="34"/>
    </row>
    <row r="660" spans="1:8" ht="12.75" customHeight="1" x14ac:dyDescent="0.2">
      <c r="A660" s="21" t="s">
        <v>169</v>
      </c>
      <c r="B660" s="5">
        <f>SUM(B661:B662)</f>
        <v>506.2000000000001</v>
      </c>
      <c r="C660" s="5">
        <f>SUM(C661:C662)</f>
        <v>1320.3999999999996</v>
      </c>
      <c r="D660" s="12">
        <f t="shared" ref="D660" si="170">SUM(D661:D662)</f>
        <v>-448.8</v>
      </c>
      <c r="F660" s="34"/>
      <c r="G660" s="34"/>
      <c r="H660" s="34"/>
    </row>
    <row r="661" spans="1:8" ht="12.75" customHeight="1" x14ac:dyDescent="0.2">
      <c r="A661" s="21" t="s">
        <v>311</v>
      </c>
      <c r="B661" s="5">
        <v>-218.2</v>
      </c>
      <c r="C661" s="5">
        <v>635.49999999999977</v>
      </c>
      <c r="D661" s="12">
        <v>28.299999999999997</v>
      </c>
      <c r="F661" s="34"/>
      <c r="G661" s="34"/>
      <c r="H661" s="34"/>
    </row>
    <row r="662" spans="1:8" ht="12.75" customHeight="1" x14ac:dyDescent="0.2">
      <c r="A662" s="21" t="s">
        <v>312</v>
      </c>
      <c r="B662" s="5">
        <v>724.40000000000009</v>
      </c>
      <c r="C662" s="5">
        <v>684.9</v>
      </c>
      <c r="D662" s="13">
        <v>-477.1</v>
      </c>
      <c r="F662" s="34"/>
      <c r="G662" s="34"/>
      <c r="H662" s="34"/>
    </row>
    <row r="663" spans="1:8" ht="12.75" customHeight="1" x14ac:dyDescent="0.2">
      <c r="A663" s="21" t="s">
        <v>359</v>
      </c>
      <c r="B663" s="5">
        <v>0</v>
      </c>
      <c r="C663" s="5">
        <v>0</v>
      </c>
      <c r="D663" s="12">
        <v>0</v>
      </c>
      <c r="F663" s="34"/>
      <c r="G663" s="34"/>
      <c r="H663" s="34"/>
    </row>
    <row r="664" spans="1:8" ht="12.75" customHeight="1" x14ac:dyDescent="0.2">
      <c r="A664" s="21" t="s">
        <v>360</v>
      </c>
      <c r="B664" s="5">
        <f>SUM(B665+B669+B673+B679)</f>
        <v>-49.800000000000004</v>
      </c>
      <c r="C664" s="5">
        <f>SUM(C665+C669+C673+C679)</f>
        <v>1211.7</v>
      </c>
      <c r="D664" s="12">
        <f t="shared" ref="D664" si="171">SUM(D665+D669+D673+D679)</f>
        <v>-1195.9000000000001</v>
      </c>
      <c r="F664" s="34"/>
      <c r="G664" s="34"/>
      <c r="H664" s="34"/>
    </row>
    <row r="665" spans="1:8" ht="12.75" customHeight="1" x14ac:dyDescent="0.2">
      <c r="A665" s="21" t="s">
        <v>361</v>
      </c>
      <c r="B665" s="5">
        <f>SUM(B666:B667)</f>
        <v>0</v>
      </c>
      <c r="C665" s="5">
        <f>SUM(C666:C667)</f>
        <v>0</v>
      </c>
      <c r="D665" s="12">
        <f t="shared" ref="D665" si="172">SUM(D666:D667)</f>
        <v>0</v>
      </c>
      <c r="F665" s="34"/>
      <c r="G665" s="34"/>
      <c r="H665" s="34"/>
    </row>
    <row r="666" spans="1:8" ht="12.75" customHeight="1" x14ac:dyDescent="0.2">
      <c r="A666" s="21" t="s">
        <v>297</v>
      </c>
      <c r="B666" s="5">
        <v>0</v>
      </c>
      <c r="C666" s="5">
        <v>0</v>
      </c>
      <c r="D666" s="12">
        <v>0</v>
      </c>
      <c r="F666" s="34"/>
      <c r="G666" s="34"/>
      <c r="H666" s="34"/>
    </row>
    <row r="667" spans="1:8" ht="12.75" customHeight="1" x14ac:dyDescent="0.2">
      <c r="A667" s="21" t="s">
        <v>301</v>
      </c>
      <c r="B667" s="5">
        <f>SUM(B668)</f>
        <v>0</v>
      </c>
      <c r="C667" s="5">
        <f>SUM(C668)</f>
        <v>0</v>
      </c>
      <c r="D667" s="12">
        <f>SUM(D668)</f>
        <v>0</v>
      </c>
      <c r="F667" s="34"/>
      <c r="G667" s="34"/>
      <c r="H667" s="34"/>
    </row>
    <row r="668" spans="1:8" ht="12.75" customHeight="1" x14ac:dyDescent="0.2">
      <c r="A668" s="21" t="s">
        <v>362</v>
      </c>
      <c r="B668" s="5">
        <v>0</v>
      </c>
      <c r="C668" s="5">
        <v>0</v>
      </c>
      <c r="D668" s="13">
        <v>0</v>
      </c>
      <c r="F668" s="34"/>
      <c r="G668" s="34"/>
      <c r="H668" s="34"/>
    </row>
    <row r="669" spans="1:8" ht="12.75" customHeight="1" x14ac:dyDescent="0.2">
      <c r="A669" s="21" t="s">
        <v>363</v>
      </c>
      <c r="B669" s="5">
        <f>SUM(B670:B671)</f>
        <v>-50.2</v>
      </c>
      <c r="C669" s="5">
        <f>SUM(C670:C671)</f>
        <v>41.2</v>
      </c>
      <c r="D669" s="12">
        <f t="shared" ref="D669" si="173">SUM(D670:D671)</f>
        <v>-44.300000000000004</v>
      </c>
      <c r="F669" s="34"/>
      <c r="G669" s="34"/>
      <c r="H669" s="34"/>
    </row>
    <row r="670" spans="1:8" ht="12.75" customHeight="1" x14ac:dyDescent="0.2">
      <c r="A670" s="21" t="s">
        <v>297</v>
      </c>
      <c r="B670" s="5">
        <v>0</v>
      </c>
      <c r="C670" s="5">
        <v>0</v>
      </c>
      <c r="D670" s="12">
        <v>0</v>
      </c>
      <c r="F670" s="34"/>
      <c r="G670" s="34"/>
      <c r="H670" s="34"/>
    </row>
    <row r="671" spans="1:8" ht="12.75" customHeight="1" x14ac:dyDescent="0.2">
      <c r="A671" s="21" t="s">
        <v>301</v>
      </c>
      <c r="B671" s="5">
        <f>SUM(B672)</f>
        <v>-50.2</v>
      </c>
      <c r="C671" s="5">
        <f>SUM(C672)</f>
        <v>41.2</v>
      </c>
      <c r="D671" s="12">
        <f t="shared" ref="D671" si="174">SUM(D672)</f>
        <v>-44.300000000000004</v>
      </c>
      <c r="F671" s="34"/>
      <c r="G671" s="34"/>
      <c r="H671" s="34"/>
    </row>
    <row r="672" spans="1:8" ht="12.75" customHeight="1" x14ac:dyDescent="0.2">
      <c r="A672" s="21" t="s">
        <v>284</v>
      </c>
      <c r="B672" s="5">
        <v>-50.2</v>
      </c>
      <c r="C672" s="5">
        <v>41.2</v>
      </c>
      <c r="D672" s="12">
        <v>-44.300000000000004</v>
      </c>
      <c r="F672" s="34"/>
      <c r="G672" s="34"/>
      <c r="H672" s="34"/>
    </row>
    <row r="673" spans="1:8" ht="12.75" customHeight="1" x14ac:dyDescent="0.2">
      <c r="A673" s="21" t="s">
        <v>364</v>
      </c>
      <c r="B673" s="5">
        <f>SUM(B674:B675)</f>
        <v>-6.5</v>
      </c>
      <c r="C673" s="5">
        <f>SUM(C674:C675)</f>
        <v>1145.5</v>
      </c>
      <c r="D673" s="12">
        <f t="shared" ref="D673" si="175">SUM(D674:D675)</f>
        <v>-1182.8000000000002</v>
      </c>
      <c r="F673" s="34"/>
      <c r="G673" s="34"/>
      <c r="H673" s="34"/>
    </row>
    <row r="674" spans="1:8" ht="12.75" customHeight="1" x14ac:dyDescent="0.2">
      <c r="A674" s="21" t="s">
        <v>297</v>
      </c>
      <c r="B674" s="5">
        <v>0</v>
      </c>
      <c r="C674" s="5">
        <v>0</v>
      </c>
      <c r="D674" s="12">
        <v>0</v>
      </c>
      <c r="F674" s="34"/>
      <c r="G674" s="34"/>
      <c r="H674" s="34"/>
    </row>
    <row r="675" spans="1:8" ht="12.75" customHeight="1" x14ac:dyDescent="0.2">
      <c r="A675" s="21" t="s">
        <v>301</v>
      </c>
      <c r="B675" s="5">
        <f>SUM(B676)</f>
        <v>-6.5</v>
      </c>
      <c r="C675" s="5">
        <f>SUM(C676)</f>
        <v>1145.5</v>
      </c>
      <c r="D675" s="12">
        <f t="shared" ref="D675" si="176">SUM(D676)</f>
        <v>-1182.8000000000002</v>
      </c>
      <c r="F675" s="34"/>
      <c r="G675" s="34"/>
      <c r="H675" s="34"/>
    </row>
    <row r="676" spans="1:8" ht="12.75" customHeight="1" x14ac:dyDescent="0.2">
      <c r="A676" s="21" t="s">
        <v>362</v>
      </c>
      <c r="B676" s="5">
        <f>SUM(B677:B678)</f>
        <v>-6.5</v>
      </c>
      <c r="C676" s="5">
        <f>SUM(C677:C678)</f>
        <v>1145.5</v>
      </c>
      <c r="D676" s="12">
        <f t="shared" ref="D676" si="177">SUM(D677:D678)</f>
        <v>-1182.8000000000002</v>
      </c>
      <c r="F676" s="34"/>
      <c r="G676" s="34"/>
      <c r="H676" s="34"/>
    </row>
    <row r="677" spans="1:8" ht="12.75" customHeight="1" x14ac:dyDescent="0.2">
      <c r="A677" s="21" t="s">
        <v>365</v>
      </c>
      <c r="B677" s="5">
        <v>18.5</v>
      </c>
      <c r="C677" s="5">
        <v>1142.2</v>
      </c>
      <c r="D677" s="12">
        <v>-1196.4000000000001</v>
      </c>
      <c r="F677" s="34"/>
      <c r="G677" s="34"/>
      <c r="H677" s="34"/>
    </row>
    <row r="678" spans="1:8" ht="12.75" customHeight="1" x14ac:dyDescent="0.2">
      <c r="A678" s="21" t="s">
        <v>366</v>
      </c>
      <c r="B678" s="5">
        <v>-25</v>
      </c>
      <c r="C678" s="5">
        <v>3.2999999999999989</v>
      </c>
      <c r="D678" s="12">
        <v>13.599999999999998</v>
      </c>
      <c r="F678" s="34"/>
      <c r="G678" s="34"/>
      <c r="H678" s="34"/>
    </row>
    <row r="679" spans="1:8" ht="12.75" customHeight="1" x14ac:dyDescent="0.2">
      <c r="A679" s="21" t="s">
        <v>367</v>
      </c>
      <c r="B679" s="5">
        <f>SUM(B680:B681)</f>
        <v>6.9000000000000012</v>
      </c>
      <c r="C679" s="5">
        <f>SUM(C680:C681)</f>
        <v>25</v>
      </c>
      <c r="D679" s="12">
        <f>SUM(D680:D681)</f>
        <v>31.200000000000003</v>
      </c>
      <c r="F679" s="34"/>
      <c r="G679" s="34"/>
      <c r="H679" s="34"/>
    </row>
    <row r="680" spans="1:8" ht="12.75" customHeight="1" x14ac:dyDescent="0.2">
      <c r="A680" s="21" t="s">
        <v>297</v>
      </c>
      <c r="B680" s="5">
        <v>0</v>
      </c>
      <c r="C680" s="5">
        <v>0</v>
      </c>
      <c r="D680" s="12">
        <v>0</v>
      </c>
      <c r="F680" s="34"/>
      <c r="G680" s="34"/>
      <c r="H680" s="34"/>
    </row>
    <row r="681" spans="1:8" ht="12.75" customHeight="1" x14ac:dyDescent="0.2">
      <c r="A681" s="21" t="s">
        <v>301</v>
      </c>
      <c r="B681" s="5">
        <f>SUM(B682)</f>
        <v>6.9000000000000012</v>
      </c>
      <c r="C681" s="5">
        <f>SUM(C682)</f>
        <v>25</v>
      </c>
      <c r="D681" s="12">
        <f t="shared" ref="D681" si="178">SUM(D682)</f>
        <v>31.200000000000003</v>
      </c>
      <c r="F681" s="34"/>
      <c r="G681" s="34"/>
      <c r="H681" s="34"/>
    </row>
    <row r="682" spans="1:8" ht="12.75" customHeight="1" x14ac:dyDescent="0.2">
      <c r="A682" s="21" t="s">
        <v>362</v>
      </c>
      <c r="B682" s="5">
        <f>SUM(B683:B687)</f>
        <v>6.9000000000000012</v>
      </c>
      <c r="C682" s="5">
        <f>SUM(C683:C687)</f>
        <v>25</v>
      </c>
      <c r="D682" s="12">
        <f t="shared" ref="D682" si="179">SUM(D683:D687)</f>
        <v>31.200000000000003</v>
      </c>
      <c r="F682" s="34"/>
      <c r="G682" s="34"/>
      <c r="H682" s="34"/>
    </row>
    <row r="683" spans="1:8" ht="12.75" customHeight="1" x14ac:dyDescent="0.2">
      <c r="A683" s="21" t="s">
        <v>368</v>
      </c>
      <c r="B683" s="5">
        <v>11.700000000000001</v>
      </c>
      <c r="C683" s="5">
        <v>9.6</v>
      </c>
      <c r="D683" s="11">
        <v>9.8000000000000007</v>
      </c>
      <c r="F683" s="34"/>
      <c r="G683" s="34"/>
      <c r="H683" s="34"/>
    </row>
    <row r="684" spans="1:8" ht="12.75" customHeight="1" x14ac:dyDescent="0.2">
      <c r="A684" s="21" t="s">
        <v>369</v>
      </c>
      <c r="B684" s="5">
        <v>3.4999999999999996</v>
      </c>
      <c r="C684" s="5">
        <v>22.299999999999997</v>
      </c>
      <c r="D684" s="11">
        <v>22.900000000000002</v>
      </c>
      <c r="F684" s="34"/>
      <c r="G684" s="34"/>
      <c r="H684" s="34"/>
    </row>
    <row r="685" spans="1:8" ht="12.75" customHeight="1" x14ac:dyDescent="0.2">
      <c r="A685" s="21" t="s">
        <v>370</v>
      </c>
      <c r="B685" s="5">
        <v>0</v>
      </c>
      <c r="C685" s="5">
        <v>0</v>
      </c>
      <c r="D685" s="11">
        <v>0</v>
      </c>
      <c r="F685" s="34"/>
      <c r="G685" s="34"/>
      <c r="H685" s="34"/>
    </row>
    <row r="686" spans="1:8" ht="12.75" customHeight="1" x14ac:dyDescent="0.2">
      <c r="A686" s="21" t="s">
        <v>371</v>
      </c>
      <c r="B686" s="5">
        <v>-9.1</v>
      </c>
      <c r="C686" s="5">
        <v>-7.2999999999999989</v>
      </c>
      <c r="D686" s="11">
        <v>-1.9000000000000001</v>
      </c>
      <c r="F686" s="34"/>
      <c r="G686" s="34"/>
      <c r="H686" s="34"/>
    </row>
    <row r="687" spans="1:8" ht="12.75" customHeight="1" x14ac:dyDescent="0.2">
      <c r="A687" s="21" t="s">
        <v>372</v>
      </c>
      <c r="B687" s="5">
        <v>0.8</v>
      </c>
      <c r="C687" s="5">
        <v>0.4</v>
      </c>
      <c r="D687" s="11">
        <v>0.4</v>
      </c>
      <c r="F687" s="34"/>
      <c r="G687" s="34"/>
      <c r="H687" s="34"/>
    </row>
    <row r="688" spans="1:8" ht="12.75" customHeight="1" x14ac:dyDescent="0.2">
      <c r="A688" s="21" t="s">
        <v>373</v>
      </c>
      <c r="B688" s="41">
        <f>SUM(B689+B690+B691+B692+B701)</f>
        <v>-1221.7</v>
      </c>
      <c r="C688" s="41">
        <f t="shared" ref="C688:D688" si="180">SUM(C689+C690+C691+C692+C701)</f>
        <v>77.600000000000023</v>
      </c>
      <c r="D688" s="42">
        <f t="shared" si="180"/>
        <v>-608.9</v>
      </c>
      <c r="F688" s="34"/>
      <c r="G688" s="34"/>
      <c r="H688" s="34"/>
    </row>
    <row r="689" spans="1:8" ht="12.75" customHeight="1" x14ac:dyDescent="0.2">
      <c r="A689" s="21" t="s">
        <v>374</v>
      </c>
      <c r="B689" s="5">
        <v>0</v>
      </c>
      <c r="C689" s="5">
        <v>0</v>
      </c>
      <c r="D689" s="12">
        <v>0</v>
      </c>
      <c r="F689" s="34"/>
      <c r="G689" s="34"/>
      <c r="H689" s="34"/>
    </row>
    <row r="690" spans="1:8" ht="12.75" customHeight="1" x14ac:dyDescent="0.2">
      <c r="A690" s="21" t="s">
        <v>375</v>
      </c>
      <c r="B690" s="5">
        <v>0</v>
      </c>
      <c r="C690" s="5">
        <v>0</v>
      </c>
      <c r="D690" s="12">
        <v>59.2</v>
      </c>
      <c r="F690" s="34"/>
      <c r="G690" s="34"/>
      <c r="H690" s="34"/>
    </row>
    <row r="691" spans="1:8" ht="12.75" customHeight="1" x14ac:dyDescent="0.2">
      <c r="A691" s="21" t="s">
        <v>376</v>
      </c>
      <c r="B691" s="5">
        <v>0</v>
      </c>
      <c r="C691" s="5">
        <v>0</v>
      </c>
      <c r="D691" s="12">
        <v>-59.2</v>
      </c>
      <c r="F691" s="34"/>
      <c r="G691" s="34"/>
      <c r="H691" s="34"/>
    </row>
    <row r="692" spans="1:8" ht="12.75" customHeight="1" x14ac:dyDescent="0.2">
      <c r="A692" s="21" t="s">
        <v>377</v>
      </c>
      <c r="B692" s="5">
        <f>SUM(B693+B696)</f>
        <v>-1221.7</v>
      </c>
      <c r="C692" s="5">
        <f>SUM(C693+C696)</f>
        <v>77.600000000000023</v>
      </c>
      <c r="D692" s="12">
        <f t="shared" ref="D692" si="181">SUM(D693+D696)</f>
        <v>-608.9</v>
      </c>
      <c r="F692" s="34"/>
      <c r="G692" s="34"/>
      <c r="H692" s="34"/>
    </row>
    <row r="693" spans="1:8" ht="12.75" customHeight="1" x14ac:dyDescent="0.2">
      <c r="A693" s="21" t="s">
        <v>378</v>
      </c>
      <c r="B693" s="5">
        <f>SUM(B694:B695)</f>
        <v>-1200.9000000000001</v>
      </c>
      <c r="C693" s="5">
        <f t="shared" ref="C693:D693" si="182">SUM(C694:C695)</f>
        <v>642.6</v>
      </c>
      <c r="D693" s="12">
        <f t="shared" si="182"/>
        <v>-476.19999999999993</v>
      </c>
      <c r="F693" s="34"/>
      <c r="G693" s="34"/>
      <c r="H693" s="34"/>
    </row>
    <row r="694" spans="1:8" ht="12.75" customHeight="1" x14ac:dyDescent="0.2">
      <c r="A694" s="21" t="s">
        <v>379</v>
      </c>
      <c r="B694" s="5">
        <v>0</v>
      </c>
      <c r="C694" s="5">
        <v>0</v>
      </c>
      <c r="D694" s="12">
        <v>0</v>
      </c>
      <c r="F694" s="34"/>
      <c r="G694" s="34"/>
      <c r="H694" s="34"/>
    </row>
    <row r="695" spans="1:8" ht="12.75" customHeight="1" x14ac:dyDescent="0.2">
      <c r="A695" s="21" t="s">
        <v>380</v>
      </c>
      <c r="B695" s="5">
        <v>-1200.9000000000001</v>
      </c>
      <c r="C695" s="5">
        <v>642.6</v>
      </c>
      <c r="D695" s="12">
        <v>-476.19999999999993</v>
      </c>
      <c r="F695" s="34"/>
      <c r="G695" s="34"/>
      <c r="H695" s="34"/>
    </row>
    <row r="696" spans="1:8" ht="12.75" customHeight="1" x14ac:dyDescent="0.2">
      <c r="A696" s="21" t="s">
        <v>381</v>
      </c>
      <c r="B696" s="5">
        <f>SUM(B697:B700)</f>
        <v>-20.8</v>
      </c>
      <c r="C696" s="5">
        <f>SUM(C697:C700)</f>
        <v>-565</v>
      </c>
      <c r="D696" s="12">
        <f t="shared" ref="D696" si="183">SUM(D697:D700)</f>
        <v>-132.70000000000002</v>
      </c>
      <c r="F696" s="34"/>
      <c r="G696" s="34"/>
      <c r="H696" s="34"/>
    </row>
    <row r="697" spans="1:8" ht="12.75" customHeight="1" x14ac:dyDescent="0.2">
      <c r="A697" s="21" t="s">
        <v>382</v>
      </c>
      <c r="B697" s="5">
        <v>0</v>
      </c>
      <c r="C697" s="5">
        <v>0</v>
      </c>
      <c r="D697" s="12">
        <v>0</v>
      </c>
      <c r="F697" s="34"/>
      <c r="G697" s="34"/>
      <c r="H697" s="34"/>
    </row>
    <row r="698" spans="1:8" ht="12.75" customHeight="1" x14ac:dyDescent="0.2">
      <c r="A698" s="21" t="s">
        <v>383</v>
      </c>
      <c r="B698" s="5">
        <v>-20.8</v>
      </c>
      <c r="C698" s="5">
        <v>-565</v>
      </c>
      <c r="D698" s="12">
        <v>-132.70000000000002</v>
      </c>
      <c r="F698" s="34"/>
      <c r="G698" s="34"/>
      <c r="H698" s="34"/>
    </row>
    <row r="699" spans="1:8" ht="12.75" customHeight="1" x14ac:dyDescent="0.2">
      <c r="A699" s="21" t="s">
        <v>384</v>
      </c>
      <c r="B699" s="5">
        <v>0</v>
      </c>
      <c r="C699" s="5">
        <v>0</v>
      </c>
      <c r="D699" s="12">
        <v>0</v>
      </c>
      <c r="F699" s="34"/>
      <c r="G699" s="34"/>
      <c r="H699" s="34"/>
    </row>
    <row r="700" spans="1:8" ht="12.75" customHeight="1" x14ac:dyDescent="0.2">
      <c r="A700" s="21" t="s">
        <v>385</v>
      </c>
      <c r="B700" s="5">
        <v>0</v>
      </c>
      <c r="C700" s="5">
        <v>0</v>
      </c>
      <c r="D700" s="12">
        <v>0</v>
      </c>
      <c r="F700" s="34"/>
      <c r="G700" s="34"/>
      <c r="H700" s="34"/>
    </row>
    <row r="701" spans="1:8" ht="12.75" customHeight="1" x14ac:dyDescent="0.2">
      <c r="A701" s="21" t="s">
        <v>386</v>
      </c>
      <c r="B701" s="5">
        <v>0</v>
      </c>
      <c r="C701" s="5">
        <v>0</v>
      </c>
      <c r="D701" s="12">
        <v>0</v>
      </c>
      <c r="F701" s="34"/>
      <c r="G701" s="34"/>
      <c r="H701" s="34"/>
    </row>
    <row r="702" spans="1:8" ht="12.75" customHeight="1" x14ac:dyDescent="0.25">
      <c r="A702" s="23" t="s">
        <v>387</v>
      </c>
      <c r="B702" s="43">
        <f>SUM(-B8-B420)</f>
        <v>1659.6000000000076</v>
      </c>
      <c r="C702" s="43">
        <f>SUM(-C8-C420)</f>
        <v>370.50000000000182</v>
      </c>
      <c r="D702" s="44">
        <f>SUM(-D8-D420)</f>
        <v>-2199.700000000008</v>
      </c>
      <c r="F702" s="34"/>
      <c r="G702" s="34"/>
      <c r="H702" s="34"/>
    </row>
    <row r="703" spans="1:8" ht="6.75" customHeight="1" x14ac:dyDescent="0.2">
      <c r="A703" s="22"/>
      <c r="B703" s="45"/>
      <c r="C703" s="45"/>
      <c r="D703" s="46"/>
      <c r="F703" s="34"/>
      <c r="G703" s="34"/>
      <c r="H703" s="34"/>
    </row>
    <row r="704" spans="1:8" ht="6" customHeight="1" x14ac:dyDescent="0.2">
      <c r="A704" s="7"/>
      <c r="B704" s="7"/>
      <c r="C704" s="7"/>
      <c r="D704" s="7"/>
      <c r="F704" s="34"/>
      <c r="G704" s="34"/>
      <c r="H704" s="34"/>
    </row>
    <row r="705" spans="1:8" ht="12.75" customHeight="1" x14ac:dyDescent="0.2">
      <c r="A705" s="52" t="s">
        <v>406</v>
      </c>
      <c r="B705" s="47"/>
      <c r="C705" s="47"/>
      <c r="D705" s="47"/>
      <c r="F705" s="34"/>
      <c r="G705" s="34"/>
      <c r="H705" s="34"/>
    </row>
    <row r="706" spans="1:8" ht="12.75" customHeight="1" x14ac:dyDescent="0.2">
      <c r="A706" s="7" t="s">
        <v>407</v>
      </c>
      <c r="B706" s="47"/>
      <c r="C706" s="47"/>
      <c r="D706" s="47"/>
      <c r="F706" s="34"/>
      <c r="G706" s="34"/>
      <c r="H706" s="34"/>
    </row>
    <row r="707" spans="1:8" ht="12.75" customHeight="1" x14ac:dyDescent="0.2">
      <c r="A707" s="7" t="s">
        <v>408</v>
      </c>
      <c r="B707" s="7"/>
      <c r="C707" s="7"/>
      <c r="D707" s="7"/>
      <c r="F707" s="34"/>
      <c r="G707" s="34"/>
      <c r="H707" s="34"/>
    </row>
    <row r="708" spans="1:8" ht="12.75" customHeight="1" x14ac:dyDescent="0.2">
      <c r="A708" s="7"/>
      <c r="B708" s="48"/>
      <c r="C708" s="48"/>
      <c r="D708" s="48"/>
      <c r="F708" s="34"/>
      <c r="G708" s="34"/>
      <c r="H708" s="34"/>
    </row>
    <row r="709" spans="1:8" ht="12.75" customHeight="1" x14ac:dyDescent="0.2">
      <c r="F709" s="34"/>
      <c r="G709" s="34"/>
      <c r="H709" s="34"/>
    </row>
    <row r="710" spans="1:8" ht="12.75" customHeight="1" x14ac:dyDescent="0.2">
      <c r="F710" s="34"/>
      <c r="G710" s="34"/>
      <c r="H710" s="34"/>
    </row>
    <row r="711" spans="1:8" ht="12.75" customHeight="1" x14ac:dyDescent="0.2">
      <c r="E711" s="49"/>
      <c r="F711" s="7"/>
      <c r="G711" s="7"/>
      <c r="H711" s="7"/>
    </row>
    <row r="712" spans="1:8" ht="12.75" customHeight="1" x14ac:dyDescent="0.2">
      <c r="E712" s="49"/>
      <c r="F712" s="7"/>
      <c r="G712" s="7"/>
      <c r="H712" s="7"/>
    </row>
    <row r="713" spans="1:8" x14ac:dyDescent="0.2">
      <c r="E713" s="49"/>
      <c r="F713" s="7"/>
      <c r="G713" s="7"/>
      <c r="H713" s="7"/>
    </row>
    <row r="714" spans="1:8" x14ac:dyDescent="0.2">
      <c r="E714" s="49"/>
      <c r="F714" s="7"/>
      <c r="G714" s="7"/>
      <c r="H714" s="7"/>
    </row>
    <row r="715" spans="1:8" x14ac:dyDescent="0.2">
      <c r="E715" s="49"/>
      <c r="F715" s="7"/>
      <c r="G715" s="7"/>
      <c r="H715" s="7"/>
    </row>
    <row r="716" spans="1:8" x14ac:dyDescent="0.2">
      <c r="E716" s="49"/>
      <c r="F716" s="7"/>
      <c r="G716" s="7"/>
      <c r="H716" s="7"/>
    </row>
    <row r="717" spans="1:8" x14ac:dyDescent="0.2">
      <c r="E717" s="2"/>
      <c r="F717" s="50"/>
      <c r="G717" s="50"/>
      <c r="H717" s="50"/>
    </row>
    <row r="718" spans="1:8" x14ac:dyDescent="0.2">
      <c r="F718" s="50"/>
      <c r="G718" s="50"/>
      <c r="H718" s="50"/>
    </row>
    <row r="719" spans="1:8" x14ac:dyDescent="0.2">
      <c r="F719" s="50"/>
      <c r="G719" s="50"/>
      <c r="H719" s="50"/>
    </row>
    <row r="720" spans="1:8" x14ac:dyDescent="0.2">
      <c r="F720" s="50"/>
      <c r="G720" s="50"/>
      <c r="H720" s="50"/>
    </row>
    <row r="721" spans="6:8" x14ac:dyDescent="0.2">
      <c r="F721" s="50"/>
      <c r="G721" s="50"/>
      <c r="H721" s="50"/>
    </row>
    <row r="722" spans="6:8" x14ac:dyDescent="0.2">
      <c r="F722" s="50"/>
      <c r="G722" s="50"/>
      <c r="H722" s="50"/>
    </row>
    <row r="723" spans="6:8" x14ac:dyDescent="0.2">
      <c r="F723" s="50"/>
      <c r="G723" s="50"/>
      <c r="H723" s="50"/>
    </row>
    <row r="724" spans="6:8" x14ac:dyDescent="0.2">
      <c r="F724" s="50"/>
      <c r="G724" s="50"/>
      <c r="H724" s="50"/>
    </row>
    <row r="725" spans="6:8" x14ac:dyDescent="0.2">
      <c r="F725" s="50"/>
      <c r="G725" s="50"/>
      <c r="H725" s="50"/>
    </row>
    <row r="726" spans="6:8" x14ac:dyDescent="0.2">
      <c r="F726" s="50"/>
      <c r="G726" s="50"/>
      <c r="H726" s="50"/>
    </row>
    <row r="727" spans="6:8" x14ac:dyDescent="0.2">
      <c r="F727" s="50"/>
      <c r="G727" s="50"/>
      <c r="H727" s="50"/>
    </row>
    <row r="728" spans="6:8" x14ac:dyDescent="0.2">
      <c r="F728" s="50"/>
      <c r="G728" s="50"/>
      <c r="H728" s="50"/>
    </row>
    <row r="729" spans="6:8" x14ac:dyDescent="0.2">
      <c r="F729" s="50"/>
      <c r="G729" s="50"/>
      <c r="H729" s="50"/>
    </row>
    <row r="730" spans="6:8" x14ac:dyDescent="0.2">
      <c r="F730" s="50"/>
      <c r="G730" s="50"/>
      <c r="H730" s="50"/>
    </row>
    <row r="731" spans="6:8" x14ac:dyDescent="0.2">
      <c r="F731" s="50"/>
      <c r="G731" s="50"/>
      <c r="H731" s="50"/>
    </row>
    <row r="732" spans="6:8" x14ac:dyDescent="0.2">
      <c r="F732" s="50"/>
      <c r="G732" s="50"/>
      <c r="H732" s="50"/>
    </row>
    <row r="733" spans="6:8" x14ac:dyDescent="0.2">
      <c r="F733" s="50"/>
      <c r="G733" s="50"/>
      <c r="H733" s="50"/>
    </row>
    <row r="734" spans="6:8" x14ac:dyDescent="0.2">
      <c r="F734" s="50"/>
      <c r="G734" s="50"/>
      <c r="H734" s="50"/>
    </row>
    <row r="735" spans="6:8" x14ac:dyDescent="0.2">
      <c r="F735" s="50"/>
      <c r="G735" s="50"/>
      <c r="H735" s="50"/>
    </row>
    <row r="736" spans="6:8" x14ac:dyDescent="0.2">
      <c r="F736" s="50"/>
      <c r="G736" s="50"/>
      <c r="H736" s="50"/>
    </row>
    <row r="737" spans="6:8" x14ac:dyDescent="0.2">
      <c r="F737" s="50"/>
      <c r="G737" s="50"/>
      <c r="H737" s="50"/>
    </row>
    <row r="738" spans="6:8" x14ac:dyDescent="0.2">
      <c r="F738" s="50"/>
      <c r="G738" s="50"/>
      <c r="H738" s="50"/>
    </row>
    <row r="739" spans="6:8" x14ac:dyDescent="0.2">
      <c r="F739" s="50"/>
      <c r="G739" s="50"/>
      <c r="H739" s="50"/>
    </row>
    <row r="740" spans="6:8" x14ac:dyDescent="0.2">
      <c r="F740" s="50"/>
      <c r="G740" s="50"/>
      <c r="H740" s="50"/>
    </row>
    <row r="741" spans="6:8" x14ac:dyDescent="0.2">
      <c r="F741" s="50"/>
      <c r="G741" s="50"/>
      <c r="H741" s="50"/>
    </row>
    <row r="742" spans="6:8" x14ac:dyDescent="0.2">
      <c r="F742" s="50"/>
      <c r="G742" s="50"/>
      <c r="H742" s="50"/>
    </row>
    <row r="743" spans="6:8" x14ac:dyDescent="0.2">
      <c r="F743" s="50"/>
      <c r="G743" s="50"/>
      <c r="H743" s="50"/>
    </row>
    <row r="744" spans="6:8" x14ac:dyDescent="0.2">
      <c r="F744" s="50"/>
      <c r="G744" s="50"/>
      <c r="H744" s="50"/>
    </row>
    <row r="745" spans="6:8" x14ac:dyDescent="0.2">
      <c r="F745" s="50"/>
      <c r="G745" s="50"/>
      <c r="H745" s="50"/>
    </row>
    <row r="746" spans="6:8" x14ac:dyDescent="0.2">
      <c r="F746" s="50"/>
      <c r="G746" s="50"/>
      <c r="H746" s="50"/>
    </row>
    <row r="747" spans="6:8" x14ac:dyDescent="0.2">
      <c r="F747" s="50"/>
      <c r="G747" s="50"/>
      <c r="H747" s="50"/>
    </row>
    <row r="748" spans="6:8" x14ac:dyDescent="0.2">
      <c r="F748" s="50"/>
      <c r="G748" s="50"/>
      <c r="H748" s="50"/>
    </row>
    <row r="749" spans="6:8" x14ac:dyDescent="0.2">
      <c r="F749" s="50"/>
      <c r="G749" s="50"/>
      <c r="H749" s="50"/>
    </row>
    <row r="750" spans="6:8" x14ac:dyDescent="0.2">
      <c r="F750" s="50"/>
      <c r="G750" s="50"/>
      <c r="H750" s="50"/>
    </row>
    <row r="751" spans="6:8" x14ac:dyDescent="0.2">
      <c r="F751" s="50"/>
      <c r="G751" s="50"/>
      <c r="H751" s="50"/>
    </row>
    <row r="752" spans="6:8" x14ac:dyDescent="0.2">
      <c r="F752" s="50"/>
      <c r="G752" s="50"/>
      <c r="H752" s="50"/>
    </row>
    <row r="753" spans="6:8" x14ac:dyDescent="0.2">
      <c r="F753" s="50"/>
      <c r="G753" s="50"/>
      <c r="H753" s="50"/>
    </row>
    <row r="754" spans="6:8" x14ac:dyDescent="0.2">
      <c r="F754" s="50"/>
      <c r="G754" s="50"/>
      <c r="H754" s="50"/>
    </row>
    <row r="755" spans="6:8" x14ac:dyDescent="0.2">
      <c r="F755" s="50"/>
      <c r="G755" s="50"/>
      <c r="H755" s="50"/>
    </row>
    <row r="756" spans="6:8" x14ac:dyDescent="0.2">
      <c r="F756" s="50"/>
      <c r="G756" s="50"/>
      <c r="H756" s="50"/>
    </row>
    <row r="757" spans="6:8" x14ac:dyDescent="0.2">
      <c r="F757" s="50"/>
      <c r="G757" s="50"/>
      <c r="H757" s="50"/>
    </row>
    <row r="758" spans="6:8" x14ac:dyDescent="0.2">
      <c r="F758" s="50"/>
      <c r="G758" s="50"/>
      <c r="H758" s="50"/>
    </row>
    <row r="759" spans="6:8" x14ac:dyDescent="0.2">
      <c r="F759" s="50"/>
      <c r="G759" s="50"/>
      <c r="H759" s="50"/>
    </row>
    <row r="760" spans="6:8" x14ac:dyDescent="0.2">
      <c r="F760" s="50"/>
      <c r="G760" s="50"/>
      <c r="H760" s="50"/>
    </row>
    <row r="761" spans="6:8" x14ac:dyDescent="0.2">
      <c r="F761" s="50"/>
      <c r="G761" s="50"/>
      <c r="H761" s="50"/>
    </row>
    <row r="762" spans="6:8" x14ac:dyDescent="0.2">
      <c r="F762" s="50"/>
      <c r="G762" s="50"/>
      <c r="H762" s="50"/>
    </row>
    <row r="763" spans="6:8" x14ac:dyDescent="0.2">
      <c r="F763" s="50"/>
      <c r="G763" s="50"/>
      <c r="H763" s="50"/>
    </row>
    <row r="764" spans="6:8" x14ac:dyDescent="0.2">
      <c r="F764" s="50"/>
      <c r="G764" s="50"/>
      <c r="H764" s="50"/>
    </row>
    <row r="765" spans="6:8" x14ac:dyDescent="0.2">
      <c r="F765" s="50"/>
      <c r="G765" s="50"/>
      <c r="H765" s="50"/>
    </row>
    <row r="766" spans="6:8" x14ac:dyDescent="0.2">
      <c r="F766" s="50"/>
      <c r="G766" s="50"/>
      <c r="H766" s="50"/>
    </row>
    <row r="767" spans="6:8" x14ac:dyDescent="0.2">
      <c r="F767" s="50"/>
      <c r="G767" s="50"/>
      <c r="H767" s="50"/>
    </row>
    <row r="768" spans="6:8" x14ac:dyDescent="0.2">
      <c r="F768" s="50"/>
      <c r="G768" s="50"/>
      <c r="H768" s="50"/>
    </row>
    <row r="769" spans="6:8" x14ac:dyDescent="0.2">
      <c r="F769" s="50"/>
      <c r="G769" s="50"/>
      <c r="H769" s="50"/>
    </row>
    <row r="770" spans="6:8" x14ac:dyDescent="0.2">
      <c r="F770" s="50"/>
      <c r="G770" s="50"/>
      <c r="H770" s="50"/>
    </row>
    <row r="771" spans="6:8" x14ac:dyDescent="0.2">
      <c r="F771" s="50"/>
      <c r="G771" s="50"/>
      <c r="H771" s="50"/>
    </row>
    <row r="772" spans="6:8" x14ac:dyDescent="0.2">
      <c r="F772" s="50"/>
      <c r="G772" s="50"/>
      <c r="H772" s="50"/>
    </row>
    <row r="773" spans="6:8" x14ac:dyDescent="0.2">
      <c r="F773" s="50"/>
      <c r="G773" s="50"/>
      <c r="H773" s="50"/>
    </row>
    <row r="774" spans="6:8" x14ac:dyDescent="0.2">
      <c r="F774" s="50"/>
      <c r="G774" s="50"/>
      <c r="H774" s="50"/>
    </row>
    <row r="775" spans="6:8" x14ac:dyDescent="0.2">
      <c r="F775" s="50"/>
      <c r="G775" s="50"/>
      <c r="H775" s="50"/>
    </row>
    <row r="776" spans="6:8" x14ac:dyDescent="0.2">
      <c r="F776" s="50"/>
      <c r="G776" s="50"/>
      <c r="H776" s="50"/>
    </row>
    <row r="777" spans="6:8" x14ac:dyDescent="0.2">
      <c r="F777" s="50"/>
      <c r="G777" s="50"/>
      <c r="H777" s="50"/>
    </row>
    <row r="778" spans="6:8" x14ac:dyDescent="0.2">
      <c r="F778" s="50"/>
      <c r="G778" s="50"/>
      <c r="H778" s="50"/>
    </row>
    <row r="779" spans="6:8" x14ac:dyDescent="0.2">
      <c r="F779" s="50"/>
      <c r="G779" s="50"/>
      <c r="H779" s="50"/>
    </row>
    <row r="780" spans="6:8" x14ac:dyDescent="0.2">
      <c r="F780" s="50"/>
      <c r="G780" s="50"/>
      <c r="H780" s="50"/>
    </row>
    <row r="781" spans="6:8" x14ac:dyDescent="0.2">
      <c r="F781" s="50"/>
      <c r="G781" s="50"/>
      <c r="H781" s="50"/>
    </row>
    <row r="782" spans="6:8" x14ac:dyDescent="0.2">
      <c r="F782" s="50"/>
      <c r="G782" s="50"/>
      <c r="H782" s="50"/>
    </row>
    <row r="783" spans="6:8" x14ac:dyDescent="0.2">
      <c r="F783" s="50"/>
      <c r="G783" s="50"/>
      <c r="H783" s="50"/>
    </row>
    <row r="784" spans="6:8" x14ac:dyDescent="0.2">
      <c r="F784" s="50"/>
      <c r="G784" s="50"/>
      <c r="H784" s="50"/>
    </row>
    <row r="785" spans="6:8" x14ac:dyDescent="0.2">
      <c r="F785" s="6"/>
      <c r="G785" s="6"/>
      <c r="H785" s="6"/>
    </row>
    <row r="786" spans="6:8" x14ac:dyDescent="0.2">
      <c r="F786" s="50"/>
      <c r="G786" s="50"/>
      <c r="H786" s="50"/>
    </row>
    <row r="787" spans="6:8" x14ac:dyDescent="0.2">
      <c r="F787" s="50"/>
      <c r="G787" s="50"/>
      <c r="H787" s="50"/>
    </row>
    <row r="788" spans="6:8" x14ac:dyDescent="0.2">
      <c r="F788" s="50"/>
      <c r="G788" s="50"/>
      <c r="H788" s="50"/>
    </row>
    <row r="789" spans="6:8" x14ac:dyDescent="0.2">
      <c r="F789" s="50"/>
      <c r="G789" s="50"/>
      <c r="H789" s="50"/>
    </row>
    <row r="790" spans="6:8" x14ac:dyDescent="0.2">
      <c r="F790" s="50"/>
      <c r="G790" s="50"/>
      <c r="H790" s="50"/>
    </row>
    <row r="791" spans="6:8" x14ac:dyDescent="0.2">
      <c r="F791" s="50"/>
      <c r="G791" s="50"/>
      <c r="H791" s="50"/>
    </row>
    <row r="792" spans="6:8" x14ac:dyDescent="0.2">
      <c r="F792" s="50"/>
      <c r="G792" s="50"/>
      <c r="H792" s="50"/>
    </row>
    <row r="793" spans="6:8" x14ac:dyDescent="0.2">
      <c r="F793" s="50"/>
      <c r="G793" s="50"/>
      <c r="H793" s="50"/>
    </row>
    <row r="794" spans="6:8" x14ac:dyDescent="0.2">
      <c r="F794" s="50"/>
      <c r="G794" s="50"/>
      <c r="H794" s="50"/>
    </row>
    <row r="795" spans="6:8" x14ac:dyDescent="0.2">
      <c r="F795" s="50"/>
      <c r="G795" s="50"/>
      <c r="H795" s="50"/>
    </row>
    <row r="796" spans="6:8" x14ac:dyDescent="0.2">
      <c r="F796" s="50"/>
      <c r="G796" s="50"/>
      <c r="H796" s="50"/>
    </row>
    <row r="797" spans="6:8" x14ac:dyDescent="0.2">
      <c r="F797" s="50"/>
      <c r="G797" s="50"/>
      <c r="H797" s="50"/>
    </row>
    <row r="798" spans="6:8" x14ac:dyDescent="0.2">
      <c r="F798" s="50"/>
      <c r="G798" s="50"/>
      <c r="H798" s="50"/>
    </row>
    <row r="799" spans="6:8" x14ac:dyDescent="0.2">
      <c r="F799" s="50"/>
      <c r="G799" s="50"/>
      <c r="H799" s="50"/>
    </row>
    <row r="800" spans="6:8" x14ac:dyDescent="0.2">
      <c r="F800" s="50"/>
      <c r="G800" s="50"/>
      <c r="H800" s="50"/>
    </row>
    <row r="801" spans="6:8" x14ac:dyDescent="0.2">
      <c r="F801" s="50"/>
      <c r="G801" s="50"/>
      <c r="H801" s="50"/>
    </row>
    <row r="802" spans="6:8" x14ac:dyDescent="0.2">
      <c r="F802" s="50"/>
      <c r="G802" s="50"/>
      <c r="H802" s="50"/>
    </row>
    <row r="803" spans="6:8" x14ac:dyDescent="0.2">
      <c r="F803" s="50"/>
      <c r="G803" s="50"/>
      <c r="H803" s="50"/>
    </row>
    <row r="804" spans="6:8" x14ac:dyDescent="0.2">
      <c r="F804" s="50"/>
      <c r="G804" s="50"/>
      <c r="H804" s="50"/>
    </row>
    <row r="805" spans="6:8" x14ac:dyDescent="0.2">
      <c r="F805" s="50"/>
      <c r="G805" s="50"/>
      <c r="H805" s="50"/>
    </row>
    <row r="806" spans="6:8" x14ac:dyDescent="0.2">
      <c r="F806" s="50"/>
      <c r="G806" s="50"/>
      <c r="H806" s="50"/>
    </row>
    <row r="807" spans="6:8" x14ac:dyDescent="0.2">
      <c r="F807" s="50"/>
      <c r="G807" s="50"/>
      <c r="H807" s="50"/>
    </row>
    <row r="808" spans="6:8" x14ac:dyDescent="0.2">
      <c r="F808" s="50"/>
      <c r="G808" s="50"/>
      <c r="H808" s="50"/>
    </row>
    <row r="809" spans="6:8" x14ac:dyDescent="0.2">
      <c r="F809" s="50"/>
      <c r="G809" s="50"/>
      <c r="H809" s="50"/>
    </row>
    <row r="810" spans="6:8" x14ac:dyDescent="0.2">
      <c r="F810" s="50"/>
      <c r="G810" s="50"/>
      <c r="H810" s="50"/>
    </row>
    <row r="811" spans="6:8" x14ac:dyDescent="0.2">
      <c r="F811" s="50"/>
      <c r="G811" s="50"/>
      <c r="H811" s="50"/>
    </row>
    <row r="812" spans="6:8" x14ac:dyDescent="0.2">
      <c r="F812" s="50"/>
      <c r="G812" s="50"/>
      <c r="H812" s="50"/>
    </row>
    <row r="813" spans="6:8" x14ac:dyDescent="0.2">
      <c r="F813" s="50"/>
      <c r="G813" s="50"/>
      <c r="H813" s="50"/>
    </row>
    <row r="814" spans="6:8" x14ac:dyDescent="0.2">
      <c r="F814" s="50"/>
      <c r="G814" s="50"/>
      <c r="H814" s="50"/>
    </row>
    <row r="815" spans="6:8" x14ac:dyDescent="0.2">
      <c r="F815" s="50"/>
      <c r="G815" s="50"/>
      <c r="H815" s="50"/>
    </row>
    <row r="816" spans="6:8" x14ac:dyDescent="0.2">
      <c r="F816" s="50"/>
      <c r="G816" s="50"/>
      <c r="H816" s="50"/>
    </row>
    <row r="817" spans="6:8" x14ac:dyDescent="0.2">
      <c r="F817" s="50"/>
      <c r="G817" s="50"/>
      <c r="H817" s="50"/>
    </row>
    <row r="818" spans="6:8" x14ac:dyDescent="0.2">
      <c r="F818" s="50"/>
      <c r="G818" s="50"/>
      <c r="H818" s="50"/>
    </row>
    <row r="819" spans="6:8" x14ac:dyDescent="0.2">
      <c r="F819" s="50"/>
      <c r="G819" s="50"/>
      <c r="H819" s="50"/>
    </row>
    <row r="820" spans="6:8" x14ac:dyDescent="0.2">
      <c r="F820" s="50"/>
      <c r="G820" s="50"/>
      <c r="H820" s="50"/>
    </row>
    <row r="821" spans="6:8" x14ac:dyDescent="0.2">
      <c r="F821" s="50"/>
      <c r="G821" s="50"/>
      <c r="H821" s="50"/>
    </row>
    <row r="822" spans="6:8" x14ac:dyDescent="0.2">
      <c r="F822" s="50"/>
      <c r="G822" s="50"/>
      <c r="H822" s="50"/>
    </row>
    <row r="823" spans="6:8" x14ac:dyDescent="0.2">
      <c r="F823" s="50"/>
      <c r="G823" s="50"/>
      <c r="H823" s="50"/>
    </row>
    <row r="824" spans="6:8" x14ac:dyDescent="0.2">
      <c r="F824" s="50"/>
      <c r="G824" s="50"/>
      <c r="H824" s="50"/>
    </row>
    <row r="825" spans="6:8" x14ac:dyDescent="0.2">
      <c r="F825" s="50"/>
      <c r="G825" s="50"/>
      <c r="H825" s="50"/>
    </row>
    <row r="826" spans="6:8" x14ac:dyDescent="0.2">
      <c r="F826" s="50"/>
      <c r="G826" s="50"/>
      <c r="H826" s="50"/>
    </row>
    <row r="827" spans="6:8" x14ac:dyDescent="0.2">
      <c r="F827" s="50"/>
      <c r="G827" s="50"/>
      <c r="H827" s="50"/>
    </row>
    <row r="828" spans="6:8" x14ac:dyDescent="0.2">
      <c r="F828" s="50"/>
      <c r="G828" s="50"/>
      <c r="H828" s="50"/>
    </row>
    <row r="829" spans="6:8" x14ac:dyDescent="0.2">
      <c r="F829" s="50"/>
      <c r="G829" s="50"/>
      <c r="H829" s="50"/>
    </row>
    <row r="830" spans="6:8" x14ac:dyDescent="0.2">
      <c r="F830" s="50"/>
      <c r="G830" s="50"/>
      <c r="H830" s="50"/>
    </row>
    <row r="831" spans="6:8" x14ac:dyDescent="0.2">
      <c r="F831" s="50"/>
      <c r="G831" s="50"/>
      <c r="H831" s="50"/>
    </row>
    <row r="832" spans="6:8" x14ac:dyDescent="0.2">
      <c r="F832" s="50"/>
      <c r="G832" s="50"/>
      <c r="H832" s="50"/>
    </row>
    <row r="833" spans="6:8" x14ac:dyDescent="0.2">
      <c r="F833" s="50"/>
      <c r="G833" s="50"/>
      <c r="H833" s="50"/>
    </row>
    <row r="834" spans="6:8" x14ac:dyDescent="0.2">
      <c r="F834" s="50"/>
      <c r="G834" s="50"/>
      <c r="H834" s="50"/>
    </row>
    <row r="835" spans="6:8" x14ac:dyDescent="0.2">
      <c r="F835" s="50"/>
      <c r="G835" s="50"/>
      <c r="H835" s="50"/>
    </row>
    <row r="836" spans="6:8" x14ac:dyDescent="0.2">
      <c r="F836" s="50"/>
      <c r="G836" s="50"/>
      <c r="H836" s="50"/>
    </row>
    <row r="837" spans="6:8" x14ac:dyDescent="0.2">
      <c r="F837" s="50"/>
      <c r="G837" s="50"/>
      <c r="H837" s="50"/>
    </row>
    <row r="838" spans="6:8" x14ac:dyDescent="0.2">
      <c r="F838" s="50"/>
      <c r="G838" s="50"/>
      <c r="H838" s="50"/>
    </row>
    <row r="839" spans="6:8" x14ac:dyDescent="0.2">
      <c r="F839" s="50"/>
      <c r="G839" s="50"/>
      <c r="H839" s="50"/>
    </row>
    <row r="840" spans="6:8" x14ac:dyDescent="0.2">
      <c r="F840" s="50"/>
      <c r="G840" s="50"/>
      <c r="H840" s="50"/>
    </row>
    <row r="841" spans="6:8" x14ac:dyDescent="0.2">
      <c r="F841" s="50"/>
      <c r="G841" s="50"/>
      <c r="H841" s="50"/>
    </row>
    <row r="842" spans="6:8" x14ac:dyDescent="0.2">
      <c r="F842" s="50"/>
      <c r="G842" s="50"/>
      <c r="H842" s="50"/>
    </row>
    <row r="843" spans="6:8" x14ac:dyDescent="0.2">
      <c r="F843" s="50"/>
      <c r="G843" s="50"/>
      <c r="H843" s="50"/>
    </row>
  </sheetData>
  <mergeCells count="5">
    <mergeCell ref="A1:D1"/>
    <mergeCell ref="A2:D2"/>
    <mergeCell ref="B4:D4"/>
    <mergeCell ref="B5:D5"/>
    <mergeCell ref="A4:A6"/>
  </mergeCells>
  <printOptions horizontalCentered="1"/>
  <pageMargins left="0.74803149606299213" right="0.74803149606299213" top="0.98425196850393704" bottom="0.98425196850393704" header="0" footer="0"/>
  <pageSetup scale="77" pageOrder="overThenDown" orientation="portrait" r:id="rId1"/>
  <headerFooter alignWithMargins="0"/>
  <rowBreaks count="11" manualBreakCount="11">
    <brk id="64" max="3" man="1"/>
    <brk id="125" max="3" man="1"/>
    <brk id="186" max="3" man="1"/>
    <brk id="246" max="3" man="1"/>
    <brk id="304" max="3" man="1"/>
    <brk id="363" max="3" man="1"/>
    <brk id="419" max="3" man="1"/>
    <brk id="479" max="3" man="1"/>
    <brk id="539" max="3" man="1"/>
    <brk id="600" max="3" man="1"/>
    <brk id="66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341-01</vt:lpstr>
      <vt:lpstr>'341-01'!Área_de_impresión</vt:lpstr>
      <vt:lpstr>'341-01'!Títulos_a_imprimir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Dalys Liao de Pardo</cp:lastModifiedBy>
  <cp:lastPrinted>2017-12-07T14:25:14Z</cp:lastPrinted>
  <dcterms:created xsi:type="dcterms:W3CDTF">2015-06-05T16:39:30Z</dcterms:created>
  <dcterms:modified xsi:type="dcterms:W3CDTF">2017-12-11T18:21:21Z</dcterms:modified>
</cp:coreProperties>
</file>